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727e20ef4c672f34/Desktop/SY 26-27/"/>
    </mc:Choice>
  </mc:AlternateContent>
  <xr:revisionPtr revIDLastSave="1" documentId="8_{F8CA40A4-C650-460D-9199-98595B659729}" xr6:coauthVersionLast="47" xr6:coauthVersionMax="47" xr10:uidLastSave="{03923BC5-93AC-4E37-BA86-766364D4D840}"/>
  <bookViews>
    <workbookView xWindow="1920" yWindow="1068" windowWidth="20496" windowHeight="11892" xr2:uid="{454F4DF3-8A62-42E7-B2D2-9676C6E5D2F5}"/>
  </bookViews>
  <sheets>
    <sheet name="Combined" sheetId="1" r:id="rId1"/>
    <sheet name="Error Prone" sheetId="2" r:id="rId2"/>
    <sheet name="Income Eligibility Guidelin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1" i="2" l="1"/>
  <c r="E10" i="1"/>
  <c r="K5" i="3"/>
  <c r="K6" i="3"/>
  <c r="K7" i="3"/>
  <c r="K8" i="3"/>
  <c r="K9" i="3"/>
  <c r="K10" i="3"/>
  <c r="K11" i="3"/>
  <c r="K4" i="3"/>
  <c r="J5" i="3"/>
  <c r="J6" i="3"/>
  <c r="J7" i="3"/>
  <c r="J8" i="3"/>
  <c r="J9" i="3"/>
  <c r="J10" i="3"/>
  <c r="J11" i="3"/>
  <c r="J4" i="3"/>
  <c r="I5" i="3"/>
  <c r="I6" i="3"/>
  <c r="I7" i="3"/>
  <c r="I8" i="3"/>
  <c r="I9" i="3"/>
  <c r="I10" i="3"/>
  <c r="I11" i="3"/>
  <c r="I4" i="3"/>
  <c r="H5" i="3"/>
  <c r="H6" i="3"/>
  <c r="H7" i="3"/>
  <c r="H8" i="3"/>
  <c r="H9" i="3"/>
  <c r="H10" i="3"/>
  <c r="H11" i="3"/>
  <c r="H4" i="3"/>
  <c r="Q22" i="2" l="1"/>
  <c r="Q23" i="2"/>
  <c r="Q24" i="2"/>
  <c r="Q25" i="2"/>
  <c r="Q26" i="2"/>
  <c r="Q27" i="2"/>
  <c r="Q28" i="2"/>
  <c r="N22" i="2"/>
  <c r="N23" i="2"/>
  <c r="N24" i="2"/>
  <c r="N25" i="2"/>
  <c r="N26" i="2"/>
  <c r="N27" i="2"/>
  <c r="N28" i="2"/>
  <c r="N21" i="2"/>
  <c r="K22" i="2"/>
  <c r="K23" i="2"/>
  <c r="K24" i="2"/>
  <c r="K25" i="2"/>
  <c r="K26" i="2"/>
  <c r="K27" i="2"/>
  <c r="K28" i="2"/>
  <c r="K21" i="2"/>
  <c r="H22" i="2"/>
  <c r="H23" i="2"/>
  <c r="H24" i="2"/>
  <c r="H25" i="2"/>
  <c r="H26" i="2"/>
  <c r="H27" i="2"/>
  <c r="H28" i="2"/>
  <c r="H21" i="2"/>
  <c r="E22" i="2"/>
  <c r="E23" i="2"/>
  <c r="E24" i="2"/>
  <c r="E25" i="2"/>
  <c r="E26" i="2"/>
  <c r="E27" i="2"/>
  <c r="E28" i="2"/>
  <c r="E21" i="2"/>
  <c r="Q8" i="2"/>
  <c r="Q9" i="2"/>
  <c r="Q10" i="2"/>
  <c r="Q11" i="2"/>
  <c r="Q12" i="2"/>
  <c r="Q13" i="2"/>
  <c r="Q14" i="2"/>
  <c r="Q7" i="2"/>
  <c r="N8" i="2"/>
  <c r="N9" i="2"/>
  <c r="N10" i="2"/>
  <c r="N11" i="2"/>
  <c r="N12" i="2"/>
  <c r="N13" i="2"/>
  <c r="N14" i="2"/>
  <c r="N7" i="2"/>
  <c r="K8" i="2"/>
  <c r="K9" i="2"/>
  <c r="K10" i="2"/>
  <c r="K11" i="2"/>
  <c r="K12" i="2"/>
  <c r="K13" i="2"/>
  <c r="K14" i="2"/>
  <c r="K7" i="2"/>
  <c r="H8" i="2"/>
  <c r="H9" i="2"/>
  <c r="H10" i="2"/>
  <c r="H11" i="2"/>
  <c r="H12" i="2"/>
  <c r="H13" i="2"/>
  <c r="H14" i="2"/>
  <c r="H7" i="2"/>
  <c r="E8" i="2"/>
  <c r="C8" i="2" s="1"/>
  <c r="E9" i="2"/>
  <c r="C9" i="2" s="1"/>
  <c r="E10" i="2"/>
  <c r="C10" i="2" s="1"/>
  <c r="E11" i="2"/>
  <c r="C11" i="2" s="1"/>
  <c r="E12" i="2"/>
  <c r="C12" i="2" s="1"/>
  <c r="E13" i="2"/>
  <c r="C13" i="2" s="1"/>
  <c r="E14" i="2"/>
  <c r="C14" i="2" s="1"/>
  <c r="E7" i="2"/>
  <c r="D12" i="1"/>
  <c r="L5" i="3"/>
  <c r="L6" i="3"/>
  <c r="L7" i="3"/>
  <c r="L8" i="3"/>
  <c r="L9" i="3"/>
  <c r="L10" i="3"/>
  <c r="L11" i="3"/>
  <c r="L4" i="3"/>
  <c r="G5" i="3"/>
  <c r="G6" i="3"/>
  <c r="G7" i="3"/>
  <c r="G8" i="3"/>
  <c r="G9" i="3"/>
  <c r="G10" i="3"/>
  <c r="G11" i="3"/>
  <c r="G4" i="3"/>
  <c r="F5" i="3"/>
  <c r="F6" i="3"/>
  <c r="F7" i="3"/>
  <c r="F8" i="3"/>
  <c r="F9" i="3"/>
  <c r="F10" i="3"/>
  <c r="F11" i="3"/>
  <c r="F4" i="3"/>
  <c r="E5" i="3"/>
  <c r="E6" i="3"/>
  <c r="E7" i="3"/>
  <c r="E8" i="3"/>
  <c r="E9" i="3"/>
  <c r="E10" i="3"/>
  <c r="E11" i="3"/>
  <c r="E4" i="3"/>
  <c r="D5" i="3" l="1"/>
  <c r="D6" i="3"/>
  <c r="D7" i="3"/>
  <c r="D8" i="3"/>
  <c r="D9" i="3"/>
  <c r="D10" i="3"/>
  <c r="D11" i="3"/>
  <c r="D4" i="3"/>
  <c r="C5" i="3"/>
  <c r="C6" i="3"/>
  <c r="C7" i="3"/>
  <c r="C8" i="3"/>
  <c r="C9" i="3"/>
  <c r="C10" i="3"/>
  <c r="C11" i="3"/>
  <c r="C12" i="3"/>
  <c r="C4" i="3"/>
  <c r="X12" i="1"/>
  <c r="L12" i="3" s="1"/>
  <c r="V12" i="1"/>
  <c r="K12" i="3" s="1"/>
  <c r="T12" i="1"/>
  <c r="J12" i="3" s="1"/>
  <c r="R12" i="1"/>
  <c r="I12" i="3" s="1"/>
  <c r="P12" i="1"/>
  <c r="H12" i="3" s="1"/>
  <c r="L12" i="1"/>
  <c r="G12" i="3" s="1"/>
  <c r="J12" i="1"/>
  <c r="F12" i="3" s="1"/>
  <c r="H12" i="1"/>
  <c r="E12" i="3" s="1"/>
  <c r="D13" i="1"/>
  <c r="F12" i="1"/>
  <c r="F13" i="1" s="1"/>
  <c r="F14" i="1" s="1"/>
  <c r="D13" i="3" l="1"/>
  <c r="D12" i="3"/>
  <c r="R13" i="1"/>
  <c r="I13" i="3" s="1"/>
  <c r="L13" i="1"/>
  <c r="V13" i="1"/>
  <c r="V14" i="1" s="1"/>
  <c r="J13" i="1"/>
  <c r="E13" i="1"/>
  <c r="T13" i="1"/>
  <c r="P13" i="1"/>
  <c r="X13" i="1"/>
  <c r="H13" i="1"/>
  <c r="D14" i="1"/>
  <c r="C13" i="3"/>
  <c r="D14" i="3"/>
  <c r="F15" i="1"/>
  <c r="F22" i="2"/>
  <c r="F21" i="2"/>
  <c r="O6" i="1"/>
  <c r="I4" i="1"/>
  <c r="W12" i="1"/>
  <c r="U12" i="1"/>
  <c r="S12" i="1"/>
  <c r="O12" i="1"/>
  <c r="K12" i="1"/>
  <c r="I12" i="1"/>
  <c r="G12" i="1"/>
  <c r="C12" i="1"/>
  <c r="O28" i="2"/>
  <c r="L28" i="2"/>
  <c r="I28" i="2"/>
  <c r="F28" i="2"/>
  <c r="C28" i="2"/>
  <c r="O27" i="2"/>
  <c r="L27" i="2"/>
  <c r="I27" i="2"/>
  <c r="F27" i="2"/>
  <c r="C27" i="2"/>
  <c r="O26" i="2"/>
  <c r="L26" i="2"/>
  <c r="I26" i="2"/>
  <c r="F26" i="2"/>
  <c r="C26" i="2"/>
  <c r="O25" i="2"/>
  <c r="L25" i="2"/>
  <c r="I25" i="2"/>
  <c r="F25" i="2"/>
  <c r="C25" i="2"/>
  <c r="O24" i="2"/>
  <c r="L24" i="2"/>
  <c r="I24" i="2"/>
  <c r="F24" i="2"/>
  <c r="C24" i="2"/>
  <c r="O23" i="2"/>
  <c r="L23" i="2"/>
  <c r="I23" i="2"/>
  <c r="F23" i="2"/>
  <c r="C23" i="2"/>
  <c r="O22" i="2"/>
  <c r="L22" i="2"/>
  <c r="I22" i="2"/>
  <c r="C22" i="2"/>
  <c r="O21" i="2"/>
  <c r="L21" i="2"/>
  <c r="I21" i="2"/>
  <c r="C21" i="2"/>
  <c r="O14" i="2"/>
  <c r="L14" i="2"/>
  <c r="I14" i="2"/>
  <c r="F14" i="2"/>
  <c r="O13" i="2"/>
  <c r="L13" i="2"/>
  <c r="I13" i="2"/>
  <c r="F13" i="2"/>
  <c r="O12" i="2"/>
  <c r="L12" i="2"/>
  <c r="I12" i="2"/>
  <c r="F12" i="2"/>
  <c r="O11" i="2"/>
  <c r="L11" i="2"/>
  <c r="I11" i="2"/>
  <c r="F11" i="2"/>
  <c r="O10" i="2"/>
  <c r="L10" i="2"/>
  <c r="I10" i="2"/>
  <c r="F10" i="2"/>
  <c r="O9" i="2"/>
  <c r="L9" i="2"/>
  <c r="I9" i="2"/>
  <c r="F9" i="2"/>
  <c r="O8" i="2"/>
  <c r="L8" i="2"/>
  <c r="I8" i="2"/>
  <c r="F8" i="2"/>
  <c r="O7" i="2"/>
  <c r="L7" i="2"/>
  <c r="I7" i="2"/>
  <c r="F7" i="2"/>
  <c r="W11" i="1"/>
  <c r="U11" i="1"/>
  <c r="S11" i="1"/>
  <c r="Q11" i="1"/>
  <c r="O11" i="1"/>
  <c r="K11" i="1"/>
  <c r="I11" i="1"/>
  <c r="G11" i="1"/>
  <c r="E11" i="1"/>
  <c r="C11" i="1"/>
  <c r="W10" i="1"/>
  <c r="U10" i="1"/>
  <c r="S10" i="1"/>
  <c r="Q10" i="1"/>
  <c r="O10" i="1"/>
  <c r="K10" i="1"/>
  <c r="I10" i="1"/>
  <c r="G10" i="1"/>
  <c r="C10" i="1"/>
  <c r="W9" i="1"/>
  <c r="U9" i="1"/>
  <c r="S9" i="1"/>
  <c r="Q9" i="1"/>
  <c r="O9" i="1"/>
  <c r="K9" i="1"/>
  <c r="I9" i="1"/>
  <c r="G9" i="1"/>
  <c r="E9" i="1"/>
  <c r="C9" i="1"/>
  <c r="W8" i="1"/>
  <c r="U8" i="1"/>
  <c r="S8" i="1"/>
  <c r="Q8" i="1"/>
  <c r="O8" i="1"/>
  <c r="K8" i="1"/>
  <c r="I8" i="1"/>
  <c r="G8" i="1"/>
  <c r="E8" i="1"/>
  <c r="C8" i="1"/>
  <c r="W7" i="1"/>
  <c r="U7" i="1"/>
  <c r="S7" i="1"/>
  <c r="Q7" i="1"/>
  <c r="O7" i="1"/>
  <c r="K7" i="1"/>
  <c r="I7" i="1"/>
  <c r="G7" i="1"/>
  <c r="E7" i="1"/>
  <c r="C7" i="1"/>
  <c r="W6" i="1"/>
  <c r="U6" i="1"/>
  <c r="S6" i="1"/>
  <c r="Q6" i="1"/>
  <c r="K6" i="1"/>
  <c r="I6" i="1"/>
  <c r="G6" i="1"/>
  <c r="E6" i="1"/>
  <c r="C6" i="1"/>
  <c r="W5" i="1"/>
  <c r="U5" i="1"/>
  <c r="S5" i="1"/>
  <c r="Q5" i="1"/>
  <c r="O5" i="1"/>
  <c r="K5" i="1"/>
  <c r="I5" i="1"/>
  <c r="G5" i="1"/>
  <c r="E5" i="1"/>
  <c r="C5" i="1"/>
  <c r="W4" i="1"/>
  <c r="U4" i="1"/>
  <c r="S4" i="1"/>
  <c r="Q4" i="1"/>
  <c r="O4" i="1"/>
  <c r="K4" i="1"/>
  <c r="G4" i="1"/>
  <c r="E4" i="1"/>
  <c r="C4" i="1"/>
  <c r="R14" i="1" l="1"/>
  <c r="I14" i="3" s="1"/>
  <c r="G13" i="3"/>
  <c r="L14" i="1"/>
  <c r="K13" i="3"/>
  <c r="H14" i="1"/>
  <c r="E13" i="3"/>
  <c r="P14" i="1"/>
  <c r="H13" i="3"/>
  <c r="V15" i="1"/>
  <c r="K14" i="3"/>
  <c r="L13" i="3"/>
  <c r="X14" i="1"/>
  <c r="J13" i="3"/>
  <c r="T14" i="1"/>
  <c r="F13" i="3"/>
  <c r="J14" i="1"/>
  <c r="C14" i="3"/>
  <c r="D15" i="1"/>
  <c r="F16" i="1"/>
  <c r="D15" i="3"/>
  <c r="Q12" i="1"/>
  <c r="Q13" i="1"/>
  <c r="E12" i="1"/>
  <c r="C13" i="1"/>
  <c r="C14" i="1"/>
  <c r="R15" i="1" l="1"/>
  <c r="R16" i="1" s="1"/>
  <c r="G14" i="3"/>
  <c r="L15" i="1"/>
  <c r="J14" i="3"/>
  <c r="T15" i="1"/>
  <c r="F14" i="3"/>
  <c r="J15" i="1"/>
  <c r="V16" i="1"/>
  <c r="K15" i="3"/>
  <c r="P15" i="1"/>
  <c r="H14" i="3"/>
  <c r="L14" i="3"/>
  <c r="X15" i="1"/>
  <c r="I15" i="3"/>
  <c r="H15" i="1"/>
  <c r="E14" i="3"/>
  <c r="C15" i="3"/>
  <c r="D16" i="1"/>
  <c r="F17" i="1"/>
  <c r="D16" i="3"/>
  <c r="U13" i="1"/>
  <c r="U14" i="1"/>
  <c r="S13" i="1"/>
  <c r="W13" i="1"/>
  <c r="O13" i="1"/>
  <c r="Q14" i="1"/>
  <c r="K13" i="1"/>
  <c r="I13" i="1"/>
  <c r="G13" i="1"/>
  <c r="U15" i="1"/>
  <c r="C15" i="1"/>
  <c r="G15" i="3" l="1"/>
  <c r="L16" i="1"/>
  <c r="H16" i="1"/>
  <c r="E15" i="3"/>
  <c r="R17" i="1"/>
  <c r="I16" i="3"/>
  <c r="L15" i="3"/>
  <c r="X16" i="1"/>
  <c r="P16" i="1"/>
  <c r="H15" i="3"/>
  <c r="V17" i="1"/>
  <c r="K16" i="3"/>
  <c r="J16" i="1"/>
  <c r="F15" i="3"/>
  <c r="T16" i="1"/>
  <c r="J15" i="3"/>
  <c r="C16" i="3"/>
  <c r="D17" i="1"/>
  <c r="F18" i="1"/>
  <c r="D17" i="3"/>
  <c r="S14" i="1"/>
  <c r="O14" i="1"/>
  <c r="W14" i="1"/>
  <c r="Q15" i="1"/>
  <c r="K14" i="1"/>
  <c r="I14" i="1"/>
  <c r="G14" i="1"/>
  <c r="U16" i="1"/>
  <c r="E14" i="1"/>
  <c r="C16" i="1"/>
  <c r="G16" i="3" l="1"/>
  <c r="L17" i="1"/>
  <c r="T17" i="1"/>
  <c r="J16" i="3"/>
  <c r="J17" i="1"/>
  <c r="F16" i="3"/>
  <c r="V18" i="1"/>
  <c r="K17" i="3"/>
  <c r="P17" i="1"/>
  <c r="H16" i="3"/>
  <c r="L16" i="3"/>
  <c r="X17" i="1"/>
  <c r="R18" i="1"/>
  <c r="I17" i="3"/>
  <c r="H17" i="1"/>
  <c r="E16" i="3"/>
  <c r="C17" i="3"/>
  <c r="D18" i="1"/>
  <c r="F19" i="1"/>
  <c r="D18" i="3"/>
  <c r="S15" i="1"/>
  <c r="W15" i="1"/>
  <c r="O15" i="1"/>
  <c r="Q16" i="1"/>
  <c r="K15" i="1"/>
  <c r="I15" i="1"/>
  <c r="G15" i="1"/>
  <c r="U17" i="1"/>
  <c r="E15" i="1"/>
  <c r="C17" i="1"/>
  <c r="G17" i="3" l="1"/>
  <c r="L18" i="1"/>
  <c r="P18" i="1"/>
  <c r="H17" i="3"/>
  <c r="H18" i="1"/>
  <c r="E17" i="3"/>
  <c r="R19" i="1"/>
  <c r="I18" i="3"/>
  <c r="X18" i="1"/>
  <c r="L17" i="3"/>
  <c r="V19" i="1"/>
  <c r="K18" i="3"/>
  <c r="J18" i="1"/>
  <c r="F17" i="3"/>
  <c r="T18" i="1"/>
  <c r="J17" i="3"/>
  <c r="D19" i="1"/>
  <c r="C18" i="3"/>
  <c r="F20" i="1"/>
  <c r="D19" i="3"/>
  <c r="S16" i="1"/>
  <c r="O16" i="1"/>
  <c r="W16" i="1"/>
  <c r="Q17" i="1"/>
  <c r="K16" i="1"/>
  <c r="I16" i="1"/>
  <c r="G16" i="1"/>
  <c r="U18" i="1"/>
  <c r="E16" i="1"/>
  <c r="C18" i="1"/>
  <c r="L19" i="1" l="1"/>
  <c r="G18" i="3"/>
  <c r="J19" i="1"/>
  <c r="F18" i="3"/>
  <c r="T19" i="1"/>
  <c r="J18" i="3"/>
  <c r="V20" i="1"/>
  <c r="K19" i="3"/>
  <c r="X19" i="1"/>
  <c r="L18" i="3"/>
  <c r="R20" i="1"/>
  <c r="I19" i="3"/>
  <c r="H19" i="1"/>
  <c r="E18" i="3"/>
  <c r="P19" i="1"/>
  <c r="H18" i="3"/>
  <c r="D20" i="1"/>
  <c r="C19" i="3"/>
  <c r="F21" i="1"/>
  <c r="D20" i="3"/>
  <c r="S17" i="1"/>
  <c r="W17" i="1"/>
  <c r="O17" i="1"/>
  <c r="Q18" i="1"/>
  <c r="K17" i="1"/>
  <c r="I17" i="1"/>
  <c r="G17" i="1"/>
  <c r="U19" i="1"/>
  <c r="E17" i="1"/>
  <c r="C19" i="1"/>
  <c r="L20" i="1" l="1"/>
  <c r="G19" i="3"/>
  <c r="H20" i="1"/>
  <c r="E19" i="3"/>
  <c r="R21" i="1"/>
  <c r="I20" i="3"/>
  <c r="X20" i="1"/>
  <c r="L19" i="3"/>
  <c r="T20" i="1"/>
  <c r="J19" i="3"/>
  <c r="V21" i="1"/>
  <c r="K20" i="3"/>
  <c r="P20" i="1"/>
  <c r="H19" i="3"/>
  <c r="J20" i="1"/>
  <c r="F19" i="3"/>
  <c r="D21" i="1"/>
  <c r="C20" i="3"/>
  <c r="F22" i="1"/>
  <c r="D21" i="3"/>
  <c r="S18" i="1"/>
  <c r="O18" i="1"/>
  <c r="W18" i="1"/>
  <c r="Q19" i="1"/>
  <c r="K18" i="1"/>
  <c r="I18" i="1"/>
  <c r="G18" i="1"/>
  <c r="U20" i="1"/>
  <c r="E18" i="1"/>
  <c r="C20" i="1"/>
  <c r="L21" i="1" l="1"/>
  <c r="G20" i="3"/>
  <c r="J21" i="1"/>
  <c r="F20" i="3"/>
  <c r="H21" i="1"/>
  <c r="E20" i="3"/>
  <c r="P21" i="1"/>
  <c r="H20" i="3"/>
  <c r="V22" i="1"/>
  <c r="K21" i="3"/>
  <c r="T21" i="1"/>
  <c r="J20" i="3"/>
  <c r="X21" i="1"/>
  <c r="L20" i="3"/>
  <c r="R22" i="1"/>
  <c r="I21" i="3"/>
  <c r="D22" i="1"/>
  <c r="C21" i="3"/>
  <c r="F23" i="1"/>
  <c r="D22" i="3"/>
  <c r="S19" i="1"/>
  <c r="W19" i="1"/>
  <c r="O19" i="1"/>
  <c r="Q20" i="1"/>
  <c r="K19" i="1"/>
  <c r="I19" i="1"/>
  <c r="G19" i="1"/>
  <c r="U21" i="1"/>
  <c r="E19" i="1"/>
  <c r="C21" i="1"/>
  <c r="L22" i="1" l="1"/>
  <c r="G21" i="3"/>
  <c r="X22" i="1"/>
  <c r="L21" i="3"/>
  <c r="R23" i="1"/>
  <c r="I23" i="3" s="1"/>
  <c r="I22" i="3"/>
  <c r="T22" i="1"/>
  <c r="J21" i="3"/>
  <c r="V23" i="1"/>
  <c r="K23" i="3" s="1"/>
  <c r="K22" i="3"/>
  <c r="H22" i="1"/>
  <c r="E21" i="3"/>
  <c r="P22" i="1"/>
  <c r="H21" i="3"/>
  <c r="J22" i="1"/>
  <c r="F21" i="3"/>
  <c r="D23" i="1"/>
  <c r="C22" i="3"/>
  <c r="D23" i="3"/>
  <c r="S20" i="1"/>
  <c r="O20" i="1"/>
  <c r="W20" i="1"/>
  <c r="Q21" i="1"/>
  <c r="K20" i="1"/>
  <c r="I20" i="1"/>
  <c r="G20" i="1"/>
  <c r="U22" i="1"/>
  <c r="E20" i="1"/>
  <c r="C22" i="1"/>
  <c r="U23" i="1" l="1"/>
  <c r="L23" i="1"/>
  <c r="G23" i="3" s="1"/>
  <c r="G22" i="3"/>
  <c r="H23" i="1"/>
  <c r="E23" i="3" s="1"/>
  <c r="E22" i="3"/>
  <c r="J23" i="1"/>
  <c r="F23" i="3" s="1"/>
  <c r="F22" i="3"/>
  <c r="P23" i="1"/>
  <c r="H23" i="3" s="1"/>
  <c r="H22" i="3"/>
  <c r="T23" i="1"/>
  <c r="J23" i="3" s="1"/>
  <c r="J22" i="3"/>
  <c r="X23" i="1"/>
  <c r="L23" i="3" s="1"/>
  <c r="L22" i="3"/>
  <c r="C23" i="3"/>
  <c r="C23" i="1"/>
  <c r="S21" i="1"/>
  <c r="W21" i="1"/>
  <c r="O21" i="1"/>
  <c r="Q22" i="1"/>
  <c r="Q23" i="1"/>
  <c r="K21" i="1"/>
  <c r="I21" i="1"/>
  <c r="G21" i="1"/>
  <c r="E21" i="1"/>
  <c r="S23" i="1" l="1"/>
  <c r="S22" i="1"/>
  <c r="O23" i="1"/>
  <c r="O22" i="1"/>
  <c r="W22" i="1"/>
  <c r="W23" i="1"/>
  <c r="K23" i="1"/>
  <c r="K22" i="1"/>
  <c r="I22" i="1"/>
  <c r="I23" i="1"/>
  <c r="G23" i="1"/>
  <c r="G22" i="1"/>
  <c r="E23" i="1"/>
  <c r="E22" i="1"/>
  <c r="C7" i="2"/>
</calcChain>
</file>

<file path=xl/sharedStrings.xml><?xml version="1.0" encoding="utf-8"?>
<sst xmlns="http://schemas.openxmlformats.org/spreadsheetml/2006/main" count="200" uniqueCount="71">
  <si>
    <t>Reduced Price Meals -- 185%</t>
  </si>
  <si>
    <t>Free Meals -- 130%</t>
  </si>
  <si>
    <t>Household
Size</t>
  </si>
  <si>
    <t>Annual Error Prone</t>
  </si>
  <si>
    <t>Annual</t>
  </si>
  <si>
    <t>Monthly Error Prone</t>
  </si>
  <si>
    <t>Monthly</t>
  </si>
  <si>
    <t>Twice-Monthly Error Prone</t>
  </si>
  <si>
    <t>Twice-Monthly</t>
  </si>
  <si>
    <t>Bi-weekly Error Prone</t>
  </si>
  <si>
    <t>Bi-weekly</t>
  </si>
  <si>
    <t>Weekly Error Prone</t>
  </si>
  <si>
    <t>Weekly</t>
  </si>
  <si>
    <t>Household Size</t>
  </si>
  <si>
    <t>For each additional family member add</t>
  </si>
  <si>
    <t>Error prone applications are those applications where income falls between the income eligibility limits and $1200 of the income eligibility limits for Yearly.</t>
  </si>
  <si>
    <t>Error prone applications are those applications where income falls between the income eligibility limits and $100 of the income eligibility limits for Monthly.</t>
  </si>
  <si>
    <t>Twice Per Month</t>
  </si>
  <si>
    <t xml:space="preserve">Error prone applications are those applications where income falls between the income eligibility limits and $50 of the income eligibility limits for Twice per Month.
</t>
  </si>
  <si>
    <t>Calculated using $1200/24 payments, round to the nearest whole dollar with standard rounding rules.</t>
  </si>
  <si>
    <t>Every 2 Weeks</t>
  </si>
  <si>
    <t xml:space="preserve">Error prone applications are those applications where income falls between the income eligibility limits and $46 of the income eligibility limits for Every 2 weeks.
</t>
  </si>
  <si>
    <t>Calculated using $1200/26 payments, round to the nearest whole dollar with standard rounding rules.</t>
  </si>
  <si>
    <t xml:space="preserve">Error prone applications are those applications where income falls between the income eligibility limits and $23 of the income eligibility limits for Weekly.
					</t>
  </si>
  <si>
    <t>Calculated using $1200/52 payments, round to the nearest whole dollar with standard rounding rules.</t>
  </si>
  <si>
    <t>Error Prone and Non Error Prone Examples</t>
  </si>
  <si>
    <t xml:space="preserve">Example 1: </t>
  </si>
  <si>
    <t xml:space="preserve">Application income listed is $43,285 annually for a household size of 3. </t>
  </si>
  <si>
    <t>The income falls outside of the error prone range of $49,342 to $50,542.</t>
  </si>
  <si>
    <t xml:space="preserve">Example 2: </t>
  </si>
  <si>
    <t xml:space="preserve">Application income listed is $34,510 annually for a household size of 3. </t>
  </si>
  <si>
    <t xml:space="preserve">This household is eligible for free meals. This application is error prone. </t>
  </si>
  <si>
    <t>The income falls within the error prone range of $34,316 to $35,516.</t>
  </si>
  <si>
    <t>Family Size</t>
  </si>
  <si>
    <t>Twice Per Month Error Prone</t>
  </si>
  <si>
    <t>Every Other Week Error Prone</t>
  </si>
  <si>
    <t>to</t>
  </si>
  <si>
    <t>Annually Error-Prone</t>
  </si>
  <si>
    <t>Monthly Error-Prone</t>
  </si>
  <si>
    <t>Twice Per Month Error-Prone</t>
  </si>
  <si>
    <t>Every Other Week Error-Prone</t>
  </si>
  <si>
    <t>Weekly Error-Prone</t>
  </si>
  <si>
    <t>Error-Prone Applications</t>
  </si>
  <si>
    <t>Annually</t>
  </si>
  <si>
    <t>Twice Per Mth</t>
  </si>
  <si>
    <t>Reduced price meals -- 185%</t>
  </si>
  <si>
    <t>Free meals -- 130%</t>
  </si>
  <si>
    <t>Twice-
Monthly</t>
  </si>
  <si>
    <t>Twice-monthly is twice per month</t>
  </si>
  <si>
    <t>Bi-weekly is every two weeks, every other week</t>
  </si>
  <si>
    <t>Error Prone July 1, 2026 - June 30, 2027</t>
  </si>
  <si>
    <t>Combined Income Eligibility Guidelines and Error Prone July 1, 2026 - June 30, 2027</t>
  </si>
  <si>
    <t>Income Eligibility Guidelines July 1, 2026 to June 30, 2027</t>
  </si>
  <si>
    <t>Last Revised May 13, 2026</t>
  </si>
  <si>
    <t>Error-Prone Chart for FREE Eligibility Applications July 1, 2026 - June 30, 2027</t>
  </si>
  <si>
    <t>How Often Income Was Received</t>
  </si>
  <si>
    <t>Error-Prone Chart for REDUCED-PRICE Eligibility Applications July 1, 2026 - June 30, 2027</t>
  </si>
  <si>
    <t>Applications</t>
  </si>
  <si>
    <t xml:space="preserve">Error Prone </t>
  </si>
  <si>
    <t xml:space="preserve">Error-prone applications are those applications where income falls between the income eligibility limits and $1200 </t>
  </si>
  <si>
    <t>of the income eligibilty limits for Yearly.</t>
  </si>
  <si>
    <t xml:space="preserve">Error-prone applications are those applications where income falls between the income eligibility limits and $100 </t>
  </si>
  <si>
    <t>of the income eligibilty limits for Monthly.</t>
  </si>
  <si>
    <t xml:space="preserve">Error prone applications are those applications where income falls between the income eligibility limits and $50 
</t>
  </si>
  <si>
    <t xml:space="preserve">of the income eligibility limits for Twice per Month. </t>
  </si>
  <si>
    <t xml:space="preserve">Error prone applications are those applications where income falls between the income eligibility limits and $46 </t>
  </si>
  <si>
    <t>of the income eligibility limits for Every 2 weeks.</t>
  </si>
  <si>
    <t>of the income eligibility limits for Weekly.</t>
  </si>
  <si>
    <t xml:space="preserve">Error prone applications are those applications where income falls between the income eligibility limits and $23 </t>
  </si>
  <si>
    <t>Last Revised: May 13, 2026</t>
  </si>
  <si>
    <t xml:space="preserve">This household is eligible for reduced-price meals. This application is not error prone.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</si>
</sst>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Open Sans"/>
      <family val="2"/>
    </font>
    <font>
      <sz val="12"/>
      <color theme="1"/>
      <name val="Open Sans"/>
      <family val="2"/>
    </font>
    <font>
      <b/>
      <sz val="12"/>
      <color theme="0"/>
      <name val="Open Sans"/>
      <family val="2"/>
    </font>
    <font>
      <sz val="12"/>
      <color theme="0"/>
      <name val="Open Sans"/>
      <family val="2"/>
    </font>
    <font>
      <b/>
      <sz val="14"/>
      <color theme="0"/>
      <name val="Open Sans"/>
      <family val="2"/>
    </font>
    <font>
      <b/>
      <sz val="16"/>
      <color theme="1"/>
      <name val="Open Sans"/>
      <family val="2"/>
    </font>
    <font>
      <sz val="8"/>
      <name val="Aptos Narrow"/>
      <family val="2"/>
      <scheme val="minor"/>
    </font>
    <font>
      <sz val="12"/>
      <name val="Open Sans"/>
      <family val="2"/>
    </font>
    <font>
      <b/>
      <sz val="12"/>
      <name val="Open Sans"/>
      <family val="2"/>
    </font>
    <font>
      <sz val="12"/>
      <color rgb="FF000000"/>
      <name val="Open Sans"/>
      <family val="2"/>
    </font>
    <font>
      <u/>
      <sz val="12"/>
      <color theme="10"/>
      <name val="Open Sans"/>
      <family val="2"/>
    </font>
    <font>
      <b/>
      <sz val="12"/>
      <color rgb="FF000000"/>
      <name val="Open Sans"/>
      <family val="2"/>
    </font>
    <font>
      <b/>
      <sz val="16"/>
      <color rgb="FF000000"/>
      <name val="Open Sans"/>
      <family val="2"/>
    </font>
    <font>
      <sz val="14"/>
      <color theme="1" tint="0.14999847407452621"/>
      <name val="Open Sans"/>
      <family val="2"/>
    </font>
    <font>
      <sz val="14"/>
      <color theme="0"/>
      <name val="Open Sans"/>
      <family val="2"/>
    </font>
    <font>
      <b/>
      <sz val="14"/>
      <name val="Open Sans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7D28"/>
        <bgColor indexed="64"/>
      </patternFill>
    </fill>
    <fill>
      <patternFill patternType="solid">
        <fgColor rgb="FF055E89"/>
        <bgColor indexed="64"/>
      </patternFill>
    </fill>
    <fill>
      <patternFill patternType="solid">
        <fgColor rgb="FFE5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6C395C"/>
        <bgColor indexed="64"/>
      </patternFill>
    </fill>
    <fill>
      <patternFill patternType="solid">
        <fgColor theme="0" tint="-4.9989318521683403E-2"/>
        <bgColor indexed="64"/>
      </patternFill>
    </fill>
  </fills>
  <borders count="7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AAAAAA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AAAAAA"/>
      </bottom>
      <diagonal/>
    </border>
    <border>
      <left/>
      <right style="medium">
        <color indexed="64"/>
      </right>
      <top style="medium">
        <color indexed="64"/>
      </top>
      <bottom style="medium">
        <color rgb="FFAAAAAA"/>
      </bottom>
      <diagonal/>
    </border>
    <border>
      <left/>
      <right style="medium">
        <color indexed="64"/>
      </right>
      <top style="medium">
        <color rgb="FFAAAAAA"/>
      </top>
      <bottom style="medium">
        <color rgb="FFAAAAAA"/>
      </bottom>
      <diagonal/>
    </border>
    <border>
      <left/>
      <right style="medium">
        <color indexed="64"/>
      </right>
      <top style="medium">
        <color rgb="FFAAAAAA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 style="medium">
        <color indexed="64"/>
      </right>
      <top/>
      <bottom style="medium">
        <color theme="1" tint="0.34998626667073579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theme="1" tint="0.34998626667073579"/>
      </top>
      <bottom/>
      <diagonal/>
    </border>
    <border>
      <left/>
      <right style="medium">
        <color indexed="64"/>
      </right>
      <top style="medium">
        <color theme="1" tint="0.34998626667073579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indexed="64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medium">
        <color indexed="64"/>
      </right>
      <top style="thin">
        <color theme="1" tint="0.34998626667073579"/>
      </top>
      <bottom style="medium">
        <color indexed="64"/>
      </bottom>
      <diagonal/>
    </border>
    <border>
      <left style="medium">
        <color indexed="64"/>
      </left>
      <right/>
      <top style="medium">
        <color theme="1" tint="0.3499862666707357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34998626667073579"/>
      </bottom>
      <diagonal/>
    </border>
    <border>
      <left style="medium">
        <color indexed="64"/>
      </left>
      <right/>
      <top/>
      <bottom style="medium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34998626667073579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AAAAAA"/>
      </top>
      <bottom style="medium">
        <color rgb="FFAAAAAA"/>
      </bottom>
      <diagonal/>
    </border>
    <border>
      <left style="medium">
        <color indexed="64"/>
      </left>
      <right style="medium">
        <color theme="1" tint="0.34998626667073579"/>
      </right>
      <top style="medium">
        <color theme="1" tint="0.34998626667073579"/>
      </top>
      <bottom style="medium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indexed="64"/>
      </bottom>
      <diagonal/>
    </border>
    <border>
      <left style="medium">
        <color theme="1" tint="0.34998626667073579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AAAAAA"/>
      </top>
      <bottom style="thin">
        <color indexed="64"/>
      </bottom>
      <diagonal/>
    </border>
    <border>
      <left style="medium">
        <color indexed="64"/>
      </left>
      <right/>
      <top style="medium">
        <color rgb="FFAAAAAA"/>
      </top>
      <bottom style="medium">
        <color rgb="FFAAAAAA"/>
      </bottom>
      <diagonal/>
    </border>
    <border>
      <left style="medium">
        <color indexed="64"/>
      </left>
      <right/>
      <top style="medium">
        <color indexed="64"/>
      </top>
      <bottom style="medium">
        <color rgb="FFAAAAAA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theme="1" tint="0.34998626667073579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theme="1" tint="0.349986266670735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3">
    <xf numFmtId="0" fontId="0" fillId="0" borderId="0" xfId="0"/>
    <xf numFmtId="0" fontId="3" fillId="0" borderId="0" xfId="0" applyFont="1"/>
    <xf numFmtId="0" fontId="3" fillId="8" borderId="0" xfId="0" applyFont="1" applyFill="1"/>
    <xf numFmtId="0" fontId="4" fillId="9" borderId="3" xfId="0" applyFont="1" applyFill="1" applyBorder="1" applyAlignment="1">
      <alignment vertical="center" wrapText="1"/>
    </xf>
    <xf numFmtId="0" fontId="4" fillId="9" borderId="4" xfId="0" applyFont="1" applyFill="1" applyBorder="1" applyAlignment="1">
      <alignment vertical="center" wrapText="1"/>
    </xf>
    <xf numFmtId="0" fontId="4" fillId="9" borderId="4" xfId="0" applyFont="1" applyFill="1" applyBorder="1" applyAlignment="1">
      <alignment vertical="center"/>
    </xf>
    <xf numFmtId="0" fontId="4" fillId="9" borderId="5" xfId="0" applyFont="1" applyFill="1" applyBorder="1" applyAlignment="1">
      <alignment vertical="center" wrapText="1"/>
    </xf>
    <xf numFmtId="0" fontId="3" fillId="0" borderId="39" xfId="0" applyFont="1" applyBorder="1"/>
    <xf numFmtId="0" fontId="3" fillId="0" borderId="38" xfId="0" applyFont="1" applyBorder="1"/>
    <xf numFmtId="0" fontId="3" fillId="0" borderId="41" xfId="0" applyFont="1" applyBorder="1"/>
    <xf numFmtId="0" fontId="3" fillId="0" borderId="40" xfId="0" applyFont="1" applyBorder="1" applyAlignment="1">
      <alignment vertical="top"/>
    </xf>
    <xf numFmtId="0" fontId="3" fillId="0" borderId="39" xfId="0" applyFont="1" applyBorder="1" applyAlignment="1">
      <alignment vertical="top"/>
    </xf>
    <xf numFmtId="0" fontId="2" fillId="0" borderId="0" xfId="0" applyFont="1"/>
    <xf numFmtId="0" fontId="2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3" fillId="0" borderId="0" xfId="0" applyNumberFormat="1" applyFont="1"/>
    <xf numFmtId="0" fontId="3" fillId="0" borderId="40" xfId="0" applyFont="1" applyBorder="1"/>
    <xf numFmtId="0" fontId="6" fillId="9" borderId="4" xfId="0" applyFont="1" applyFill="1" applyBorder="1" applyAlignment="1">
      <alignment vertical="center"/>
    </xf>
    <xf numFmtId="3" fontId="3" fillId="0" borderId="13" xfId="0" applyNumberFormat="1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2" xfId="0" applyFont="1" applyBorder="1"/>
    <xf numFmtId="0" fontId="9" fillId="7" borderId="32" xfId="0" applyFont="1" applyFill="1" applyBorder="1"/>
    <xf numFmtId="0" fontId="9" fillId="7" borderId="1" xfId="0" applyFont="1" applyFill="1" applyBorder="1"/>
    <xf numFmtId="0" fontId="9" fillId="7" borderId="49" xfId="0" applyFont="1" applyFill="1" applyBorder="1" applyAlignment="1">
      <alignment horizontal="center"/>
    </xf>
    <xf numFmtId="0" fontId="9" fillId="7" borderId="26" xfId="0" applyFont="1" applyFill="1" applyBorder="1" applyAlignment="1">
      <alignment horizontal="center"/>
    </xf>
    <xf numFmtId="0" fontId="10" fillId="5" borderId="24" xfId="0" applyFont="1" applyFill="1" applyBorder="1" applyAlignment="1">
      <alignment vertical="center" wrapText="1"/>
    </xf>
    <xf numFmtId="0" fontId="10" fillId="5" borderId="37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3" fontId="3" fillId="0" borderId="0" xfId="0" applyNumberFormat="1" applyFont="1"/>
    <xf numFmtId="0" fontId="12" fillId="0" borderId="0" xfId="1" applyFont="1"/>
    <xf numFmtId="0" fontId="4" fillId="9" borderId="52" xfId="0" applyFont="1" applyFill="1" applyBorder="1" applyAlignment="1">
      <alignment vertical="center" wrapText="1"/>
    </xf>
    <xf numFmtId="3" fontId="9" fillId="0" borderId="15" xfId="0" applyNumberFormat="1" applyFont="1" applyBorder="1" applyAlignment="1">
      <alignment vertical="center" wrapText="1"/>
    </xf>
    <xf numFmtId="3" fontId="9" fillId="10" borderId="15" xfId="0" applyNumberFormat="1" applyFont="1" applyFill="1" applyBorder="1" applyAlignment="1">
      <alignment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3" fontId="9" fillId="10" borderId="43" xfId="0" applyNumberFormat="1" applyFont="1" applyFill="1" applyBorder="1" applyAlignment="1">
      <alignment horizontal="center"/>
    </xf>
    <xf numFmtId="3" fontId="9" fillId="0" borderId="45" xfId="0" applyNumberFormat="1" applyFont="1" applyBorder="1" applyAlignment="1">
      <alignment horizontal="center"/>
    </xf>
    <xf numFmtId="0" fontId="10" fillId="10" borderId="42" xfId="0" applyFont="1" applyFill="1" applyBorder="1" applyAlignment="1">
      <alignment horizontal="center"/>
    </xf>
    <xf numFmtId="0" fontId="10" fillId="10" borderId="44" xfId="0" applyFont="1" applyFill="1" applyBorder="1" applyAlignment="1">
      <alignment horizontal="center"/>
    </xf>
    <xf numFmtId="0" fontId="9" fillId="10" borderId="42" xfId="0" applyFont="1" applyFill="1" applyBorder="1" applyAlignment="1">
      <alignment horizontal="center"/>
    </xf>
    <xf numFmtId="0" fontId="10" fillId="10" borderId="22" xfId="0" applyFont="1" applyFill="1" applyBorder="1" applyAlignment="1">
      <alignment vertical="center" wrapText="1"/>
    </xf>
    <xf numFmtId="0" fontId="10" fillId="10" borderId="22" xfId="0" applyFont="1" applyFill="1" applyBorder="1" applyAlignment="1">
      <alignment horizontal="center"/>
    </xf>
    <xf numFmtId="0" fontId="10" fillId="10" borderId="2" xfId="0" applyFont="1" applyFill="1" applyBorder="1" applyAlignment="1">
      <alignment vertical="center" wrapText="1"/>
    </xf>
    <xf numFmtId="0" fontId="10" fillId="10" borderId="22" xfId="0" applyFont="1" applyFill="1" applyBorder="1" applyAlignment="1">
      <alignment vertical="center"/>
    </xf>
    <xf numFmtId="0" fontId="10" fillId="10" borderId="22" xfId="0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vertical="center"/>
    </xf>
    <xf numFmtId="0" fontId="10" fillId="10" borderId="1" xfId="0" applyFont="1" applyFill="1" applyBorder="1" applyAlignment="1">
      <alignment horizontal="center" vertical="center"/>
    </xf>
    <xf numFmtId="0" fontId="10" fillId="10" borderId="32" xfId="0" applyFont="1" applyFill="1" applyBorder="1" applyAlignment="1">
      <alignment horizontal="center" vertical="center"/>
    </xf>
    <xf numFmtId="0" fontId="10" fillId="10" borderId="37" xfId="0" applyFont="1" applyFill="1" applyBorder="1" applyAlignment="1">
      <alignment vertical="center" wrapText="1"/>
    </xf>
    <xf numFmtId="0" fontId="10" fillId="10" borderId="8" xfId="0" applyFont="1" applyFill="1" applyBorder="1" applyAlignment="1">
      <alignment vertical="center" wrapText="1"/>
    </xf>
    <xf numFmtId="0" fontId="10" fillId="10" borderId="37" xfId="0" applyFont="1" applyFill="1" applyBorder="1" applyAlignment="1">
      <alignment vertical="center"/>
    </xf>
    <xf numFmtId="0" fontId="10" fillId="10" borderId="8" xfId="0" applyFont="1" applyFill="1" applyBorder="1" applyAlignment="1">
      <alignment vertical="center"/>
    </xf>
    <xf numFmtId="0" fontId="10" fillId="10" borderId="17" xfId="0" applyFont="1" applyFill="1" applyBorder="1" applyAlignment="1">
      <alignment vertical="center" wrapText="1"/>
    </xf>
    <xf numFmtId="0" fontId="10" fillId="10" borderId="24" xfId="0" applyFont="1" applyFill="1" applyBorder="1" applyAlignment="1">
      <alignment vertical="center" wrapText="1"/>
    </xf>
    <xf numFmtId="0" fontId="2" fillId="0" borderId="38" xfId="0" applyFont="1" applyBorder="1" applyAlignment="1">
      <alignment horizontal="left"/>
    </xf>
    <xf numFmtId="0" fontId="2" fillId="2" borderId="24" xfId="0" applyFont="1" applyFill="1" applyBorder="1" applyAlignment="1">
      <alignment horizontal="center" vertical="center" wrapText="1"/>
    </xf>
    <xf numFmtId="3" fontId="9" fillId="0" borderId="12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3" fontId="9" fillId="10" borderId="42" xfId="0" applyNumberFormat="1" applyFont="1" applyFill="1" applyBorder="1" applyAlignment="1">
      <alignment horizontal="center"/>
    </xf>
    <xf numFmtId="3" fontId="9" fillId="0" borderId="44" xfId="0" applyNumberFormat="1" applyFont="1" applyBorder="1" applyAlignment="1">
      <alignment horizontal="center"/>
    </xf>
    <xf numFmtId="3" fontId="10" fillId="10" borderId="13" xfId="0" applyNumberFormat="1" applyFont="1" applyFill="1" applyBorder="1" applyAlignment="1">
      <alignment horizontal="center" vertical="center" wrapText="1"/>
    </xf>
    <xf numFmtId="3" fontId="10" fillId="0" borderId="57" xfId="0" applyNumberFormat="1" applyFont="1" applyBorder="1" applyAlignment="1">
      <alignment horizontal="center" vertical="center" wrapText="1"/>
    </xf>
    <xf numFmtId="0" fontId="2" fillId="10" borderId="58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56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vertical="center" wrapText="1"/>
    </xf>
    <xf numFmtId="3" fontId="9" fillId="11" borderId="15" xfId="0" applyNumberFormat="1" applyFont="1" applyFill="1" applyBorder="1" applyAlignment="1">
      <alignment vertical="center" wrapText="1"/>
    </xf>
    <xf numFmtId="3" fontId="3" fillId="11" borderId="59" xfId="0" applyNumberFormat="1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3" fontId="9" fillId="11" borderId="5" xfId="0" applyNumberFormat="1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3" fontId="9" fillId="0" borderId="42" xfId="0" applyNumberFormat="1" applyFont="1" applyBorder="1" applyAlignment="1">
      <alignment horizontal="center"/>
    </xf>
    <xf numFmtId="3" fontId="9" fillId="0" borderId="43" xfId="0" applyNumberFormat="1" applyFont="1" applyBorder="1" applyAlignment="1">
      <alignment horizontal="center"/>
    </xf>
    <xf numFmtId="0" fontId="2" fillId="12" borderId="15" xfId="0" applyFont="1" applyFill="1" applyBorder="1" applyAlignment="1">
      <alignment horizontal="center" vertical="center" wrapText="1"/>
    </xf>
    <xf numFmtId="0" fontId="2" fillId="4" borderId="61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10" fillId="0" borderId="62" xfId="0" applyNumberFormat="1" applyFont="1" applyBorder="1" applyAlignment="1">
      <alignment horizontal="center" vertical="center" wrapText="1"/>
    </xf>
    <xf numFmtId="3" fontId="10" fillId="10" borderId="63" xfId="0" applyNumberFormat="1" applyFont="1" applyFill="1" applyBorder="1" applyAlignment="1">
      <alignment horizontal="center" vertical="center" wrapText="1"/>
    </xf>
    <xf numFmtId="3" fontId="9" fillId="10" borderId="13" xfId="0" applyNumberFormat="1" applyFont="1" applyFill="1" applyBorder="1" applyAlignment="1">
      <alignment horizontal="right" vertical="center" wrapText="1"/>
    </xf>
    <xf numFmtId="3" fontId="9" fillId="0" borderId="57" xfId="0" applyNumberFormat="1" applyFont="1" applyBorder="1" applyAlignment="1">
      <alignment horizontal="right" vertical="center" wrapText="1"/>
    </xf>
    <xf numFmtId="0" fontId="3" fillId="0" borderId="64" xfId="0" applyFont="1" applyBorder="1"/>
    <xf numFmtId="0" fontId="7" fillId="0" borderId="64" xfId="0" applyFont="1" applyBorder="1" applyAlignment="1">
      <alignment vertical="center"/>
    </xf>
    <xf numFmtId="0" fontId="3" fillId="0" borderId="28" xfId="0" applyFont="1" applyBorder="1"/>
    <xf numFmtId="0" fontId="3" fillId="0" borderId="35" xfId="0" applyFont="1" applyBorder="1"/>
    <xf numFmtId="0" fontId="3" fillId="0" borderId="36" xfId="0" applyFont="1" applyBorder="1"/>
    <xf numFmtId="0" fontId="3" fillId="0" borderId="65" xfId="0" applyFont="1" applyBorder="1"/>
    <xf numFmtId="0" fontId="3" fillId="0" borderId="23" xfId="0" applyFont="1" applyBorder="1"/>
    <xf numFmtId="0" fontId="3" fillId="0" borderId="33" xfId="0" applyFont="1" applyBorder="1"/>
    <xf numFmtId="0" fontId="2" fillId="0" borderId="64" xfId="0" applyFont="1" applyBorder="1"/>
    <xf numFmtId="0" fontId="2" fillId="0" borderId="35" xfId="0" applyFont="1" applyBorder="1"/>
    <xf numFmtId="0" fontId="3" fillId="0" borderId="21" xfId="0" applyFont="1" applyBorder="1"/>
    <xf numFmtId="0" fontId="3" fillId="0" borderId="18" xfId="0" applyFont="1" applyBorder="1"/>
    <xf numFmtId="0" fontId="14" fillId="0" borderId="64" xfId="0" applyFont="1" applyBorder="1" applyAlignment="1">
      <alignment vertical="center"/>
    </xf>
    <xf numFmtId="0" fontId="10" fillId="10" borderId="1" xfId="0" applyFont="1" applyFill="1" applyBorder="1" applyAlignment="1">
      <alignment vertical="center" wrapText="1"/>
    </xf>
    <xf numFmtId="3" fontId="9" fillId="10" borderId="66" xfId="0" applyNumberFormat="1" applyFont="1" applyFill="1" applyBorder="1" applyAlignment="1">
      <alignment horizontal="center"/>
    </xf>
    <xf numFmtId="3" fontId="9" fillId="0" borderId="66" xfId="0" applyNumberFormat="1" applyFont="1" applyBorder="1" applyAlignment="1">
      <alignment horizontal="center"/>
    </xf>
    <xf numFmtId="0" fontId="4" fillId="13" borderId="17" xfId="0" applyFont="1" applyFill="1" applyBorder="1" applyAlignment="1">
      <alignment vertical="center" wrapText="1"/>
    </xf>
    <xf numFmtId="0" fontId="4" fillId="13" borderId="22" xfId="0" applyFont="1" applyFill="1" applyBorder="1" applyAlignment="1">
      <alignment vertical="center" wrapText="1"/>
    </xf>
    <xf numFmtId="0" fontId="6" fillId="13" borderId="22" xfId="0" applyFont="1" applyFill="1" applyBorder="1" applyAlignment="1">
      <alignment vertical="center"/>
    </xf>
    <xf numFmtId="0" fontId="4" fillId="13" borderId="22" xfId="0" applyFont="1" applyFill="1" applyBorder="1" applyAlignment="1">
      <alignment vertical="center"/>
    </xf>
    <xf numFmtId="0" fontId="4" fillId="13" borderId="2" xfId="0" applyFont="1" applyFill="1" applyBorder="1" applyAlignment="1">
      <alignment vertical="center" wrapText="1"/>
    </xf>
    <xf numFmtId="0" fontId="4" fillId="13" borderId="54" xfId="0" applyFont="1" applyFill="1" applyBorder="1" applyAlignment="1">
      <alignment horizontal="center" vertical="center" wrapText="1"/>
    </xf>
    <xf numFmtId="0" fontId="4" fillId="13" borderId="53" xfId="0" applyFont="1" applyFill="1" applyBorder="1" applyAlignment="1">
      <alignment horizontal="center" vertical="center" wrapText="1"/>
    </xf>
    <xf numFmtId="0" fontId="4" fillId="13" borderId="60" xfId="0" applyFont="1" applyFill="1" applyBorder="1" applyAlignment="1">
      <alignment vertical="center" wrapText="1"/>
    </xf>
    <xf numFmtId="0" fontId="4" fillId="13" borderId="22" xfId="0" applyFont="1" applyFill="1" applyBorder="1" applyAlignment="1">
      <alignment horizontal="center" vertical="center"/>
    </xf>
    <xf numFmtId="0" fontId="4" fillId="13" borderId="67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vertical="center" wrapText="1"/>
    </xf>
    <xf numFmtId="0" fontId="5" fillId="13" borderId="2" xfId="0" applyFont="1" applyFill="1" applyBorder="1" applyAlignment="1">
      <alignment vertical="center" wrapText="1"/>
    </xf>
    <xf numFmtId="0" fontId="5" fillId="13" borderId="24" xfId="0" applyFont="1" applyFill="1" applyBorder="1" applyAlignment="1">
      <alignment vertical="center" wrapText="1"/>
    </xf>
    <xf numFmtId="0" fontId="5" fillId="13" borderId="37" xfId="0" applyFont="1" applyFill="1" applyBorder="1" applyAlignment="1">
      <alignment vertical="center" wrapText="1"/>
    </xf>
    <xf numFmtId="0" fontId="5" fillId="13" borderId="8" xfId="0" applyFont="1" applyFill="1" applyBorder="1" applyAlignment="1">
      <alignment vertical="center" wrapText="1"/>
    </xf>
    <xf numFmtId="0" fontId="3" fillId="13" borderId="17" xfId="0" applyFont="1" applyFill="1" applyBorder="1"/>
    <xf numFmtId="0" fontId="5" fillId="13" borderId="22" xfId="0" applyFont="1" applyFill="1" applyBorder="1" applyAlignment="1">
      <alignment horizontal="left" vertical="center"/>
    </xf>
    <xf numFmtId="0" fontId="4" fillId="13" borderId="37" xfId="0" applyFont="1" applyFill="1" applyBorder="1" applyAlignment="1">
      <alignment horizontal="left" vertical="center"/>
    </xf>
    <xf numFmtId="0" fontId="5" fillId="9" borderId="24" xfId="0" applyFont="1" applyFill="1" applyBorder="1" applyAlignment="1"/>
    <xf numFmtId="0" fontId="5" fillId="9" borderId="37" xfId="0" applyFont="1" applyFill="1" applyBorder="1" applyAlignment="1"/>
    <xf numFmtId="0" fontId="5" fillId="9" borderId="8" xfId="0" applyFont="1" applyFill="1" applyBorder="1" applyAlignment="1"/>
    <xf numFmtId="0" fontId="4" fillId="9" borderId="37" xfId="0" applyFont="1" applyFill="1" applyBorder="1" applyAlignment="1">
      <alignment horizontal="left" vertical="center"/>
    </xf>
    <xf numFmtId="0" fontId="3" fillId="13" borderId="22" xfId="0" applyFont="1" applyFill="1" applyBorder="1"/>
    <xf numFmtId="0" fontId="5" fillId="9" borderId="17" xfId="0" applyFont="1" applyFill="1" applyBorder="1" applyAlignment="1"/>
    <xf numFmtId="0" fontId="5" fillId="9" borderId="22" xfId="0" applyFont="1" applyFill="1" applyBorder="1" applyAlignment="1"/>
    <xf numFmtId="0" fontId="5" fillId="9" borderId="2" xfId="0" applyFont="1" applyFill="1" applyBorder="1" applyAlignment="1"/>
    <xf numFmtId="0" fontId="3" fillId="9" borderId="37" xfId="0" applyFont="1" applyFill="1" applyBorder="1"/>
    <xf numFmtId="0" fontId="10" fillId="5" borderId="47" xfId="0" applyFont="1" applyFill="1" applyBorder="1" applyAlignment="1">
      <alignment vertical="center"/>
    </xf>
    <xf numFmtId="0" fontId="10" fillId="5" borderId="29" xfId="0" applyFont="1" applyFill="1" applyBorder="1" applyAlignment="1">
      <alignment vertical="center"/>
    </xf>
    <xf numFmtId="0" fontId="10" fillId="5" borderId="50" xfId="0" applyFont="1" applyFill="1" applyBorder="1" applyAlignment="1">
      <alignment vertical="center"/>
    </xf>
    <xf numFmtId="0" fontId="10" fillId="5" borderId="32" xfId="0" applyFont="1" applyFill="1" applyBorder="1" applyAlignment="1">
      <alignment vertical="center"/>
    </xf>
    <xf numFmtId="0" fontId="10" fillId="5" borderId="51" xfId="0" applyFont="1" applyFill="1" applyBorder="1" applyAlignment="1">
      <alignment vertical="center"/>
    </xf>
    <xf numFmtId="0" fontId="6" fillId="8" borderId="18" xfId="0" applyFont="1" applyFill="1" applyBorder="1" applyAlignment="1">
      <alignment horizontal="center" vertical="center"/>
    </xf>
    <xf numFmtId="0" fontId="6" fillId="8" borderId="19" xfId="0" applyFont="1" applyFill="1" applyBorder="1" applyAlignment="1">
      <alignment horizontal="center" vertical="center"/>
    </xf>
    <xf numFmtId="0" fontId="15" fillId="8" borderId="20" xfId="0" applyFont="1" applyFill="1" applyBorder="1" applyAlignment="1">
      <alignment horizontal="left"/>
    </xf>
    <xf numFmtId="0" fontId="16" fillId="8" borderId="21" xfId="0" applyFont="1" applyFill="1" applyBorder="1" applyAlignment="1">
      <alignment horizontal="center" vertical="center"/>
    </xf>
    <xf numFmtId="0" fontId="15" fillId="8" borderId="22" xfId="0" applyFont="1" applyFill="1" applyBorder="1" applyAlignment="1">
      <alignment horizontal="left" vertical="center"/>
    </xf>
    <xf numFmtId="0" fontId="16" fillId="8" borderId="22" xfId="0" applyFont="1" applyFill="1" applyBorder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0" fontId="16" fillId="8" borderId="22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24" xfId="0" applyFont="1" applyFill="1" applyBorder="1" applyAlignment="1">
      <alignment horizontal="left"/>
    </xf>
    <xf numFmtId="0" fontId="16" fillId="8" borderId="25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left" vertical="center"/>
    </xf>
    <xf numFmtId="0" fontId="6" fillId="8" borderId="26" xfId="0" applyFont="1" applyFill="1" applyBorder="1" applyAlignment="1">
      <alignment horizontal="left" vertical="center"/>
    </xf>
    <xf numFmtId="0" fontId="16" fillId="8" borderId="26" xfId="0" applyFont="1" applyFill="1" applyBorder="1" applyAlignment="1">
      <alignment horizontal="left" vertical="center" wrapText="1"/>
    </xf>
    <xf numFmtId="0" fontId="16" fillId="8" borderId="27" xfId="0" applyFont="1" applyFill="1" applyBorder="1" applyAlignment="1">
      <alignment horizontal="left" vertical="center" wrapText="1"/>
    </xf>
    <xf numFmtId="0" fontId="15" fillId="8" borderId="0" xfId="0" applyFont="1" applyFill="1" applyAlignment="1">
      <alignment horizontal="left"/>
    </xf>
    <xf numFmtId="0" fontId="16" fillId="8" borderId="28" xfId="0" applyFont="1" applyFill="1" applyBorder="1" applyAlignment="1">
      <alignment vertical="center"/>
    </xf>
    <xf numFmtId="0" fontId="15" fillId="8" borderId="29" xfId="0" applyFont="1" applyFill="1" applyBorder="1" applyAlignment="1">
      <alignment horizontal="left" vertical="center"/>
    </xf>
    <xf numFmtId="0" fontId="16" fillId="8" borderId="29" xfId="0" applyFont="1" applyFill="1" applyBorder="1" applyAlignment="1">
      <alignment horizontal="left" vertical="center"/>
    </xf>
    <xf numFmtId="0" fontId="6" fillId="8" borderId="29" xfId="0" applyFont="1" applyFill="1" applyBorder="1" applyAlignment="1">
      <alignment horizontal="left" vertical="center"/>
    </xf>
    <xf numFmtId="0" fontId="16" fillId="8" borderId="29" xfId="0" applyFont="1" applyFill="1" applyBorder="1" applyAlignment="1">
      <alignment horizontal="left" vertical="center" wrapText="1"/>
    </xf>
    <xf numFmtId="0" fontId="16" fillId="8" borderId="30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horizontal="left"/>
    </xf>
    <xf numFmtId="0" fontId="15" fillId="8" borderId="17" xfId="0" applyFont="1" applyFill="1" applyBorder="1" applyAlignment="1">
      <alignment horizontal="left"/>
    </xf>
    <xf numFmtId="0" fontId="16" fillId="8" borderId="31" xfId="0" applyFont="1" applyFill="1" applyBorder="1" applyAlignment="1">
      <alignment vertical="center" wrapText="1"/>
    </xf>
    <xf numFmtId="0" fontId="16" fillId="8" borderId="32" xfId="0" applyFont="1" applyFill="1" applyBorder="1" applyAlignment="1">
      <alignment horizontal="left"/>
    </xf>
    <xf numFmtId="0" fontId="16" fillId="8" borderId="28" xfId="0" applyFont="1" applyFill="1" applyBorder="1" applyAlignment="1">
      <alignment vertical="center" wrapText="1"/>
    </xf>
    <xf numFmtId="0" fontId="15" fillId="8" borderId="26" xfId="0" applyFont="1" applyFill="1" applyBorder="1" applyAlignment="1">
      <alignment horizontal="left" vertical="center"/>
    </xf>
    <xf numFmtId="0" fontId="16" fillId="8" borderId="25" xfId="0" applyFont="1" applyFill="1" applyBorder="1" applyAlignment="1">
      <alignment vertical="center" wrapText="1"/>
    </xf>
    <xf numFmtId="0" fontId="6" fillId="8" borderId="33" xfId="0" applyFont="1" applyFill="1" applyBorder="1" applyAlignment="1">
      <alignment horizontal="center" vertical="center" wrapText="1"/>
    </xf>
    <xf numFmtId="0" fontId="6" fillId="8" borderId="34" xfId="0" applyFont="1" applyFill="1" applyBorder="1" applyAlignment="1">
      <alignment horizontal="center" vertical="center" wrapText="1"/>
    </xf>
    <xf numFmtId="0" fontId="16" fillId="8" borderId="35" xfId="0" applyFont="1" applyFill="1" applyBorder="1" applyAlignment="1">
      <alignment vertical="center"/>
    </xf>
    <xf numFmtId="0" fontId="16" fillId="8" borderId="36" xfId="0" applyFont="1" applyFill="1" applyBorder="1" applyAlignment="1">
      <alignment vertical="center"/>
    </xf>
    <xf numFmtId="0" fontId="15" fillId="8" borderId="37" xfId="0" applyFont="1" applyFill="1" applyBorder="1" applyAlignment="1">
      <alignment horizontal="left" vertical="center"/>
    </xf>
    <xf numFmtId="0" fontId="16" fillId="8" borderId="37" xfId="0" applyFont="1" applyFill="1" applyBorder="1" applyAlignment="1">
      <alignment horizontal="left" vertical="center"/>
    </xf>
    <xf numFmtId="0" fontId="6" fillId="8" borderId="37" xfId="0" applyFont="1" applyFill="1" applyBorder="1" applyAlignment="1">
      <alignment horizontal="left" vertical="center"/>
    </xf>
    <xf numFmtId="0" fontId="16" fillId="8" borderId="37" xfId="0" applyFont="1" applyFill="1" applyBorder="1" applyAlignment="1">
      <alignment horizontal="left" vertical="center" wrapText="1"/>
    </xf>
    <xf numFmtId="0" fontId="16" fillId="8" borderId="8" xfId="0" applyFont="1" applyFill="1" applyBorder="1" applyAlignment="1">
      <alignment horizontal="left" vertical="center" wrapText="1"/>
    </xf>
    <xf numFmtId="0" fontId="17" fillId="8" borderId="23" xfId="0" applyFont="1" applyFill="1" applyBorder="1" applyAlignment="1">
      <alignment vertical="center" wrapText="1"/>
    </xf>
    <xf numFmtId="0" fontId="17" fillId="8" borderId="1" xfId="0" applyFont="1" applyFill="1" applyBorder="1" applyAlignment="1">
      <alignment vertical="center" wrapText="1"/>
    </xf>
    <xf numFmtId="0" fontId="17" fillId="8" borderId="23" xfId="0" applyFont="1" applyFill="1" applyBorder="1" applyAlignment="1">
      <alignment vertical="center"/>
    </xf>
    <xf numFmtId="0" fontId="17" fillId="8" borderId="23" xfId="0" applyFont="1" applyFill="1" applyBorder="1" applyAlignment="1">
      <alignment horizontal="left" vertical="top"/>
    </xf>
    <xf numFmtId="0" fontId="17" fillId="8" borderId="1" xfId="0" applyFont="1" applyFill="1" applyBorder="1" applyAlignment="1">
      <alignment horizontal="right" vertical="center" indent="5"/>
    </xf>
    <xf numFmtId="0" fontId="3" fillId="0" borderId="55" xfId="0" applyFont="1" applyBorder="1" applyAlignme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7" borderId="0" xfId="0" applyFont="1" applyFill="1"/>
    <xf numFmtId="0" fontId="10" fillId="5" borderId="0" xfId="0" applyFont="1" applyFill="1" applyBorder="1" applyAlignment="1">
      <alignment vertical="center"/>
    </xf>
    <xf numFmtId="0" fontId="10" fillId="5" borderId="68" xfId="0" applyFont="1" applyFill="1" applyBorder="1" applyAlignment="1">
      <alignment vertical="center"/>
    </xf>
    <xf numFmtId="0" fontId="10" fillId="5" borderId="69" xfId="0" applyFont="1" applyFill="1" applyBorder="1" applyAlignment="1">
      <alignment vertical="center"/>
    </xf>
    <xf numFmtId="0" fontId="9" fillId="7" borderId="0" xfId="0" applyFont="1" applyFill="1" applyBorder="1" applyAlignment="1">
      <alignment horizontal="center"/>
    </xf>
    <xf numFmtId="0" fontId="9" fillId="7" borderId="28" xfId="0" applyFont="1" applyFill="1" applyBorder="1" applyAlignment="1">
      <alignment horizontal="center"/>
    </xf>
    <xf numFmtId="0" fontId="9" fillId="5" borderId="0" xfId="0" applyFont="1" applyFill="1" applyBorder="1" applyAlignment="1">
      <alignment vertical="center"/>
    </xf>
    <xf numFmtId="0" fontId="9" fillId="5" borderId="17" xfId="0" applyFont="1" applyFill="1" applyBorder="1" applyAlignment="1">
      <alignment vertical="center"/>
    </xf>
    <xf numFmtId="0" fontId="9" fillId="5" borderId="22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10" fillId="6" borderId="17" xfId="0" applyFont="1" applyFill="1" applyBorder="1" applyAlignment="1">
      <alignment vertical="center"/>
    </xf>
    <xf numFmtId="0" fontId="10" fillId="6" borderId="24" xfId="0" applyFont="1" applyFill="1" applyBorder="1" applyAlignment="1">
      <alignment vertical="center"/>
    </xf>
    <xf numFmtId="0" fontId="9" fillId="5" borderId="32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6" borderId="17" xfId="0" applyFont="1" applyFill="1" applyBorder="1" applyAlignment="1">
      <alignment vertical="center"/>
    </xf>
    <xf numFmtId="0" fontId="9" fillId="6" borderId="22" xfId="0" applyFont="1" applyFill="1" applyBorder="1" applyAlignment="1">
      <alignment vertical="center"/>
    </xf>
    <xf numFmtId="0" fontId="9" fillId="6" borderId="2" xfId="0" applyFont="1" applyFill="1" applyBorder="1" applyAlignment="1">
      <alignment vertical="center"/>
    </xf>
    <xf numFmtId="0" fontId="9" fillId="6" borderId="24" xfId="0" applyFont="1" applyFill="1" applyBorder="1" applyAlignment="1">
      <alignment vertical="center"/>
    </xf>
    <xf numFmtId="0" fontId="9" fillId="6" borderId="37" xfId="0" applyFont="1" applyFill="1" applyBorder="1" applyAlignment="1">
      <alignment vertical="center"/>
    </xf>
    <xf numFmtId="0" fontId="9" fillId="6" borderId="8" xfId="0" applyFont="1" applyFill="1" applyBorder="1" applyAlignment="1">
      <alignment vertical="center"/>
    </xf>
    <xf numFmtId="0" fontId="10" fillId="5" borderId="32" xfId="0" applyFont="1" applyFill="1" applyBorder="1" applyAlignment="1">
      <alignment horizontal="left" vertical="top"/>
    </xf>
    <xf numFmtId="0" fontId="9" fillId="6" borderId="32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3" fillId="0" borderId="0" xfId="0" applyFont="1" applyBorder="1"/>
    <xf numFmtId="0" fontId="3" fillId="0" borderId="24" xfId="0" applyFont="1" applyBorder="1"/>
    <xf numFmtId="0" fontId="10" fillId="6" borderId="17" xfId="0" applyFont="1" applyFill="1" applyBorder="1" applyAlignment="1">
      <alignment vertical="center" wrapText="1"/>
    </xf>
    <xf numFmtId="0" fontId="10" fillId="6" borderId="32" xfId="0" applyFont="1" applyFill="1" applyBorder="1" applyAlignment="1">
      <alignment vertical="center" wrapText="1"/>
    </xf>
    <xf numFmtId="0" fontId="3" fillId="14" borderId="32" xfId="0" applyFont="1" applyFill="1" applyBorder="1"/>
    <xf numFmtId="0" fontId="10" fillId="5" borderId="17" xfId="0" applyFont="1" applyFill="1" applyBorder="1" applyAlignment="1">
      <alignment vertical="center"/>
    </xf>
    <xf numFmtId="0" fontId="10" fillId="5" borderId="24" xfId="0" applyFont="1" applyFill="1" applyBorder="1" applyAlignment="1">
      <alignment vertical="center"/>
    </xf>
    <xf numFmtId="0" fontId="10" fillId="10" borderId="32" xfId="0" applyFont="1" applyFill="1" applyBorder="1" applyAlignment="1">
      <alignment vertical="center"/>
    </xf>
    <xf numFmtId="0" fontId="10" fillId="10" borderId="1" xfId="0" applyFont="1" applyFill="1" applyBorder="1" applyAlignment="1">
      <alignment vertical="center"/>
    </xf>
    <xf numFmtId="0" fontId="10" fillId="10" borderId="1" xfId="0" applyFont="1" applyFill="1" applyBorder="1" applyAlignment="1">
      <alignment horizontal="right" vertical="center" indent="6"/>
    </xf>
    <xf numFmtId="0" fontId="3" fillId="0" borderId="18" xfId="0" applyFont="1" applyBorder="1" applyAlignment="1"/>
    <xf numFmtId="0" fontId="3" fillId="0" borderId="64" xfId="0" applyFont="1" applyBorder="1" applyAlignment="1"/>
    <xf numFmtId="0" fontId="13" fillId="0" borderId="0" xfId="0" applyFont="1" applyBorder="1" applyAlignment="1">
      <alignment vertical="center" wrapText="1"/>
    </xf>
    <xf numFmtId="0" fontId="3" fillId="0" borderId="2" xfId="0" applyFont="1" applyBorder="1"/>
    <xf numFmtId="0" fontId="13" fillId="0" borderId="32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35" xfId="0" applyFont="1" applyBorder="1" applyAlignment="1">
      <alignment vertical="center" wrapText="1"/>
    </xf>
    <xf numFmtId="0" fontId="3" fillId="0" borderId="6" xfId="0" applyFont="1" applyBorder="1"/>
    <xf numFmtId="0" fontId="13" fillId="0" borderId="11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21" xfId="0" applyFont="1" applyBorder="1" applyAlignment="1"/>
    <xf numFmtId="0" fontId="3" fillId="0" borderId="0" xfId="0" applyFont="1" applyFill="1"/>
    <xf numFmtId="0" fontId="3" fillId="7" borderId="17" xfId="0" applyFont="1" applyFill="1" applyBorder="1"/>
    <xf numFmtId="0" fontId="3" fillId="0" borderId="0" xfId="0" applyFont="1" applyBorder="1" applyAlignment="1">
      <alignment vertical="top"/>
    </xf>
    <xf numFmtId="0" fontId="3" fillId="0" borderId="71" xfId="0" applyFont="1" applyBorder="1"/>
    <xf numFmtId="0" fontId="3" fillId="0" borderId="72" xfId="0" applyFont="1" applyBorder="1" applyAlignment="1">
      <alignment vertical="top"/>
    </xf>
    <xf numFmtId="0" fontId="3" fillId="0" borderId="73" xfId="0" applyFont="1" applyBorder="1" applyAlignment="1">
      <alignment vertical="top"/>
    </xf>
    <xf numFmtId="0" fontId="3" fillId="0" borderId="71" xfId="0" applyFont="1" applyBorder="1" applyAlignment="1">
      <alignment vertical="top"/>
    </xf>
    <xf numFmtId="0" fontId="3" fillId="0" borderId="70" xfId="0" applyFont="1" applyBorder="1" applyAlignment="1"/>
    <xf numFmtId="0" fontId="3" fillId="0" borderId="72" xfId="0" applyFont="1" applyBorder="1" applyAlignment="1"/>
    <xf numFmtId="0" fontId="3" fillId="0" borderId="73" xfId="0" applyFont="1" applyBorder="1" applyAlignment="1"/>
    <xf numFmtId="0" fontId="3" fillId="0" borderId="37" xfId="0" applyFont="1" applyBorder="1"/>
    <xf numFmtId="0" fontId="2" fillId="0" borderId="0" xfId="0" applyFont="1" applyFill="1"/>
    <xf numFmtId="0" fontId="3" fillId="0" borderId="17" xfId="0" applyFont="1" applyBorder="1"/>
    <xf numFmtId="0" fontId="7" fillId="0" borderId="22" xfId="0" applyFont="1" applyBorder="1" applyAlignment="1">
      <alignment vertical="center"/>
    </xf>
    <xf numFmtId="0" fontId="3" fillId="0" borderId="11" xfId="0" applyFont="1" applyBorder="1"/>
    <xf numFmtId="0" fontId="3" fillId="0" borderId="1" xfId="0" applyFont="1" applyBorder="1"/>
    <xf numFmtId="0" fontId="3" fillId="0" borderId="32" xfId="0" applyFont="1" applyBorder="1"/>
    <xf numFmtId="0" fontId="9" fillId="7" borderId="0" xfId="0" applyFont="1" applyFill="1" applyBorder="1"/>
    <xf numFmtId="0" fontId="10" fillId="10" borderId="0" xfId="0" applyFont="1" applyFill="1" applyBorder="1" applyAlignment="1">
      <alignment horizontal="left" vertical="center"/>
    </xf>
    <xf numFmtId="0" fontId="10" fillId="10" borderId="0" xfId="0" applyFont="1" applyFill="1" applyBorder="1" applyAlignment="1">
      <alignment horizontal="center" vertical="center"/>
    </xf>
    <xf numFmtId="0" fontId="10" fillId="10" borderId="0" xfId="0" applyFont="1" applyFill="1" applyBorder="1" applyAlignment="1">
      <alignment vertical="center"/>
    </xf>
    <xf numFmtId="0" fontId="10" fillId="5" borderId="0" xfId="0" applyFont="1" applyFill="1" applyBorder="1" applyAlignment="1">
      <alignment horizontal="center" vertical="center"/>
    </xf>
    <xf numFmtId="0" fontId="2" fillId="0" borderId="0" xfId="0" applyFont="1" applyBorder="1"/>
    <xf numFmtId="14" fontId="3" fillId="0" borderId="0" xfId="0" applyNumberFormat="1" applyFont="1" applyBorder="1"/>
    <xf numFmtId="0" fontId="3" fillId="0" borderId="8" xfId="0" applyFont="1" applyBorder="1"/>
    <xf numFmtId="3" fontId="9" fillId="10" borderId="74" xfId="0" applyNumberFormat="1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0" fillId="10" borderId="32" xfId="0" applyFont="1" applyFill="1" applyBorder="1" applyAlignment="1">
      <alignment horizontal="center" vertical="center"/>
    </xf>
    <xf numFmtId="0" fontId="10" fillId="10" borderId="0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0" fillId="10" borderId="6" xfId="0" applyFont="1" applyFill="1" applyBorder="1" applyAlignment="1">
      <alignment horizontal="center" vertical="center" wrapText="1"/>
    </xf>
    <xf numFmtId="0" fontId="10" fillId="10" borderId="11" xfId="0" applyFont="1" applyFill="1" applyBorder="1" applyAlignment="1">
      <alignment horizontal="center" vertical="center" wrapText="1"/>
    </xf>
    <xf numFmtId="0" fontId="10" fillId="10" borderId="10" xfId="0" applyFont="1" applyFill="1" applyBorder="1" applyAlignment="1">
      <alignment horizontal="center" vertical="center" wrapText="1"/>
    </xf>
    <xf numFmtId="0" fontId="10" fillId="10" borderId="48" xfId="0" applyFont="1" applyFill="1" applyBorder="1" applyAlignment="1">
      <alignment horizontal="center" vertical="center" wrapText="1"/>
    </xf>
    <xf numFmtId="0" fontId="10" fillId="10" borderId="46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wrapText="1"/>
    </xf>
    <xf numFmtId="0" fontId="2" fillId="10" borderId="10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55E89"/>
      <color rgb="FF6C395C"/>
      <color rgb="FF34907F"/>
      <color rgb="FFE5E6E6"/>
      <color rgb="FFD37D28"/>
      <color rgb="FF7575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37</xdr:row>
      <xdr:rowOff>16042</xdr:rowOff>
    </xdr:from>
    <xdr:to>
      <xdr:col>3</xdr:col>
      <xdr:colOff>697832</xdr:colOff>
      <xdr:row>42</xdr:row>
      <xdr:rowOff>152401</xdr:rowOff>
    </xdr:to>
    <xdr:sp macro="" textlink="">
      <xdr:nvSpPr>
        <xdr:cNvPr id="8" name="Rounded Rectangle 7">
          <a:extLst>
            <a:ext uri="{FF2B5EF4-FFF2-40B4-BE49-F238E27FC236}">
              <a16:creationId xmlns:a16="http://schemas.microsoft.com/office/drawing/2014/main" id="{74680B65-0CAE-97B5-0EDB-C39F8D46B8F2}"/>
            </a:ext>
            <a:ext uri="{147F2762-F138-4A5C-976F-8EAC2B608ADB}">
              <a16:predDERef xmlns:a16="http://schemas.microsoft.com/office/drawing/2014/main" pred="{0B1C15C2-2C60-744C-F7BE-F50730B5F3FB}"/>
            </a:ext>
          </a:extLst>
        </xdr:cNvPr>
        <xdr:cNvSpPr/>
      </xdr:nvSpPr>
      <xdr:spPr>
        <a:xfrm>
          <a:off x="1398671" y="11405937"/>
          <a:ext cx="1424740" cy="1868906"/>
        </a:xfrm>
        <a:prstGeom prst="roundRect">
          <a:avLst/>
        </a:prstGeom>
        <a:noFill/>
        <a:ln w="5715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13</xdr:col>
      <xdr:colOff>795588</xdr:colOff>
      <xdr:row>36</xdr:row>
      <xdr:rowOff>162428</xdr:rowOff>
    </xdr:from>
    <xdr:to>
      <xdr:col>15</xdr:col>
      <xdr:colOff>624138</xdr:colOff>
      <xdr:row>42</xdr:row>
      <xdr:rowOff>88232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58B0F5C-3B2C-89F9-8B6E-7F4AEB5878D7}"/>
            </a:ext>
            <a:ext uri="{147F2762-F138-4A5C-976F-8EAC2B608ADB}">
              <a16:predDERef xmlns:a16="http://schemas.microsoft.com/office/drawing/2014/main" pred="{74680B65-0CAE-97B5-0EDB-C39F8D46B8F2}"/>
            </a:ext>
          </a:extLst>
        </xdr:cNvPr>
        <xdr:cNvSpPr txBox="1"/>
      </xdr:nvSpPr>
      <xdr:spPr>
        <a:xfrm>
          <a:off x="9578641" y="11319712"/>
          <a:ext cx="1649329" cy="1890962"/>
        </a:xfrm>
        <a:prstGeom prst="round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200" b="0" i="0" u="none" strike="noStrike">
              <a:solidFill>
                <a:srgbClr val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If income falls between the two corresponding frequency columns the application is error prone.</a:t>
          </a:r>
        </a:p>
      </xdr:txBody>
    </xdr:sp>
    <xdr:clientData/>
  </xdr:twoCellAnchor>
  <xdr:twoCellAnchor>
    <xdr:from>
      <xdr:col>12</xdr:col>
      <xdr:colOff>28575</xdr:colOff>
      <xdr:row>39</xdr:row>
      <xdr:rowOff>56146</xdr:rowOff>
    </xdr:from>
    <xdr:to>
      <xdr:col>13</xdr:col>
      <xdr:colOff>723900</xdr:colOff>
      <xdr:row>41</xdr:row>
      <xdr:rowOff>64168</xdr:rowOff>
    </xdr:to>
    <xdr:sp macro="" textlink="">
      <xdr:nvSpPr>
        <xdr:cNvPr id="16" name="Left Arrow 15">
          <a:extLst>
            <a:ext uri="{FF2B5EF4-FFF2-40B4-BE49-F238E27FC236}">
              <a16:creationId xmlns:a16="http://schemas.microsoft.com/office/drawing/2014/main" id="{863DF1BA-5519-A15C-4095-270C27BDC7DC}"/>
            </a:ext>
            <a:ext uri="{147F2762-F138-4A5C-976F-8EAC2B608ADB}">
              <a16:predDERef xmlns:a16="http://schemas.microsoft.com/office/drawing/2014/main" pred="{358B0F5C-3B2C-89F9-8B6E-7F4AEB5878D7}"/>
            </a:ext>
          </a:extLst>
        </xdr:cNvPr>
        <xdr:cNvSpPr/>
      </xdr:nvSpPr>
      <xdr:spPr>
        <a:xfrm>
          <a:off x="8723396" y="11871157"/>
          <a:ext cx="783557" cy="890337"/>
        </a:xfrm>
        <a:prstGeom prst="lef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32084</xdr:colOff>
      <xdr:row>37</xdr:row>
      <xdr:rowOff>24063</xdr:rowOff>
    </xdr:from>
    <xdr:to>
      <xdr:col>5</xdr:col>
      <xdr:colOff>689809</xdr:colOff>
      <xdr:row>42</xdr:row>
      <xdr:rowOff>161925</xdr:rowOff>
    </xdr:to>
    <xdr:sp macro="" textlink="">
      <xdr:nvSpPr>
        <xdr:cNvPr id="18" name="Rounded Rectangle 17">
          <a:extLst>
            <a:ext uri="{FF2B5EF4-FFF2-40B4-BE49-F238E27FC236}">
              <a16:creationId xmlns:a16="http://schemas.microsoft.com/office/drawing/2014/main" id="{B85FF0E0-2C10-4A35-81B0-9E56F6A59B7C}"/>
            </a:ext>
            <a:ext uri="{147F2762-F138-4A5C-976F-8EAC2B608ADB}">
              <a16:predDERef xmlns:a16="http://schemas.microsoft.com/office/drawing/2014/main" pred="{863DF1BA-5519-A15C-4095-270C27BDC7DC}"/>
            </a:ext>
          </a:extLst>
        </xdr:cNvPr>
        <xdr:cNvSpPr/>
      </xdr:nvSpPr>
      <xdr:spPr>
        <a:xfrm>
          <a:off x="2887579" y="11413958"/>
          <a:ext cx="1387641" cy="1870409"/>
        </a:xfrm>
        <a:prstGeom prst="roundRect">
          <a:avLst/>
        </a:prstGeom>
        <a:noFill/>
        <a:ln w="5715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6</xdr:col>
      <xdr:colOff>32085</xdr:colOff>
      <xdr:row>37</xdr:row>
      <xdr:rowOff>32084</xdr:rowOff>
    </xdr:from>
    <xdr:to>
      <xdr:col>7</xdr:col>
      <xdr:colOff>697832</xdr:colOff>
      <xdr:row>42</xdr:row>
      <xdr:rowOff>152401</xdr:rowOff>
    </xdr:to>
    <xdr:sp macro="" textlink="">
      <xdr:nvSpPr>
        <xdr:cNvPr id="19" name="Rounded Rectangle 18">
          <a:extLst>
            <a:ext uri="{FF2B5EF4-FFF2-40B4-BE49-F238E27FC236}">
              <a16:creationId xmlns:a16="http://schemas.microsoft.com/office/drawing/2014/main" id="{04D24A68-0724-4736-9EBA-09C0AB2DDEB0}"/>
            </a:ext>
            <a:ext uri="{147F2762-F138-4A5C-976F-8EAC2B608ADB}">
              <a16:predDERef xmlns:a16="http://schemas.microsoft.com/office/drawing/2014/main" pred="{B85FF0E0-2C10-4A35-81B0-9E56F6A59B7C}"/>
            </a:ext>
          </a:extLst>
        </xdr:cNvPr>
        <xdr:cNvSpPr/>
      </xdr:nvSpPr>
      <xdr:spPr>
        <a:xfrm>
          <a:off x="4347411" y="11421979"/>
          <a:ext cx="1395663" cy="1852864"/>
        </a:xfrm>
        <a:prstGeom prst="roundRect">
          <a:avLst/>
        </a:prstGeom>
        <a:noFill/>
        <a:ln w="5715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8</xdr:col>
      <xdr:colOff>32084</xdr:colOff>
      <xdr:row>37</xdr:row>
      <xdr:rowOff>32084</xdr:rowOff>
    </xdr:from>
    <xdr:to>
      <xdr:col>9</xdr:col>
      <xdr:colOff>685800</xdr:colOff>
      <xdr:row>42</xdr:row>
      <xdr:rowOff>152401</xdr:rowOff>
    </xdr:to>
    <xdr:sp macro="" textlink="">
      <xdr:nvSpPr>
        <xdr:cNvPr id="20" name="Rounded Rectangle 19">
          <a:extLst>
            <a:ext uri="{FF2B5EF4-FFF2-40B4-BE49-F238E27FC236}">
              <a16:creationId xmlns:a16="http://schemas.microsoft.com/office/drawing/2014/main" id="{5C17169D-E0DF-4A0E-902B-3A847595A3BB}"/>
            </a:ext>
            <a:ext uri="{147F2762-F138-4A5C-976F-8EAC2B608ADB}">
              <a16:predDERef xmlns:a16="http://schemas.microsoft.com/office/drawing/2014/main" pred="{04D24A68-0724-4736-9EBA-09C0AB2DDEB0}"/>
            </a:ext>
          </a:extLst>
        </xdr:cNvPr>
        <xdr:cNvSpPr/>
      </xdr:nvSpPr>
      <xdr:spPr>
        <a:xfrm>
          <a:off x="5807242" y="11421979"/>
          <a:ext cx="1383632" cy="1852864"/>
        </a:xfrm>
        <a:prstGeom prst="roundRect">
          <a:avLst/>
        </a:prstGeom>
        <a:noFill/>
        <a:ln w="5715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10</xdr:col>
      <xdr:colOff>24065</xdr:colOff>
      <xdr:row>37</xdr:row>
      <xdr:rowOff>16042</xdr:rowOff>
    </xdr:from>
    <xdr:to>
      <xdr:col>11</xdr:col>
      <xdr:colOff>704851</xdr:colOff>
      <xdr:row>42</xdr:row>
      <xdr:rowOff>152400</xdr:rowOff>
    </xdr:to>
    <xdr:sp macro="" textlink="">
      <xdr:nvSpPr>
        <xdr:cNvPr id="21" name="Rounded Rectangle 20">
          <a:extLst>
            <a:ext uri="{FF2B5EF4-FFF2-40B4-BE49-F238E27FC236}">
              <a16:creationId xmlns:a16="http://schemas.microsoft.com/office/drawing/2014/main" id="{7BB2518A-6939-4A46-A9A6-23077129317B}"/>
            </a:ext>
            <a:ext uri="{147F2762-F138-4A5C-976F-8EAC2B608ADB}">
              <a16:predDERef xmlns:a16="http://schemas.microsoft.com/office/drawing/2014/main" pred="{5C17169D-E0DF-4A0E-902B-3A847595A3BB}"/>
            </a:ext>
          </a:extLst>
        </xdr:cNvPr>
        <xdr:cNvSpPr/>
      </xdr:nvSpPr>
      <xdr:spPr>
        <a:xfrm>
          <a:off x="7259054" y="11405937"/>
          <a:ext cx="1410702" cy="1868905"/>
        </a:xfrm>
        <a:prstGeom prst="roundRect">
          <a:avLst/>
        </a:prstGeom>
        <a:noFill/>
        <a:ln w="5715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110490</xdr:colOff>
      <xdr:row>0</xdr:row>
      <xdr:rowOff>1047750</xdr:rowOff>
    </xdr:to>
    <xdr:pic>
      <xdr:nvPicPr>
        <xdr:cNvPr id="4" name="Picture 1" descr="Utah State Board of Education Logo">
          <a:extLst>
            <a:ext uri="{FF2B5EF4-FFF2-40B4-BE49-F238E27FC236}">
              <a16:creationId xmlns:a16="http://schemas.microsoft.com/office/drawing/2014/main" id="{ADD9BCC3-A5B9-48C8-80A7-85859C39989F}"/>
            </a:ext>
            <a:ext uri="{147F2762-F138-4A5C-976F-8EAC2B608ADB}">
              <a16:predDERef xmlns:a16="http://schemas.microsoft.com/office/drawing/2014/main" pred="{7BB2518A-6939-4A46-A9A6-230771293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67990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739274</xdr:colOff>
      <xdr:row>1</xdr:row>
      <xdr:rowOff>41390</xdr:rowOff>
    </xdr:to>
    <xdr:pic>
      <xdr:nvPicPr>
        <xdr:cNvPr id="4" name="Picture 1" descr="Utah State Board of Education Logo">
          <a:extLst>
            <a:ext uri="{FF2B5EF4-FFF2-40B4-BE49-F238E27FC236}">
              <a16:creationId xmlns:a16="http://schemas.microsoft.com/office/drawing/2014/main" id="{32610131-23AE-2BB3-6BD2-F744E4E4E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53079" cy="10280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643890</xdr:colOff>
      <xdr:row>1</xdr:row>
      <xdr:rowOff>0</xdr:rowOff>
    </xdr:to>
    <xdr:pic>
      <xdr:nvPicPr>
        <xdr:cNvPr id="5" name="Picture 1" descr="Utah State Board of Education Logo">
          <a:extLst>
            <a:ext uri="{FF2B5EF4-FFF2-40B4-BE49-F238E27FC236}">
              <a16:creationId xmlns:a16="http://schemas.microsoft.com/office/drawing/2014/main" id="{9E4D3EE2-ABE1-4F8E-A917-17FA76B44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0030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55E89"/>
      </a:accent1>
      <a:accent2>
        <a:srgbClr val="D37D28"/>
      </a:accent2>
      <a:accent3>
        <a:srgbClr val="34907F"/>
      </a:accent3>
      <a:accent4>
        <a:srgbClr val="6C395C"/>
      </a:accent4>
      <a:accent5>
        <a:srgbClr val="E5E6E6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BF272-2CDC-49F0-9C55-F113B903AA17}">
  <sheetPr>
    <pageSetUpPr fitToPage="1"/>
  </sheetPr>
  <dimension ref="A1:AB1100"/>
  <sheetViews>
    <sheetView showGridLines="0" tabSelected="1" zoomScale="80" zoomScaleNormal="80" workbookViewId="0">
      <selection activeCell="A35" sqref="A35:XFD46"/>
    </sheetView>
  </sheetViews>
  <sheetFormatPr defaultColWidth="8.88671875" defaultRowHeight="17.399999999999999" x14ac:dyDescent="0.4"/>
  <cols>
    <col min="1" max="1" width="4.44140625" style="1" customWidth="1"/>
    <col min="2" max="2" width="15.6640625" style="12" customWidth="1"/>
    <col min="3" max="3" width="10.88671875" style="2" customWidth="1"/>
    <col min="4" max="4" width="10.6640625" style="1" customWidth="1"/>
    <col min="5" max="5" width="10.6640625" style="2" customWidth="1"/>
    <col min="6" max="6" width="10.6640625" style="1" customWidth="1"/>
    <col min="7" max="7" width="10.6640625" style="2" customWidth="1"/>
    <col min="8" max="8" width="10.6640625" style="1" customWidth="1"/>
    <col min="9" max="9" width="10.6640625" style="2" customWidth="1"/>
    <col min="10" max="10" width="10.6640625" style="1" customWidth="1"/>
    <col min="11" max="11" width="10.6640625" style="2" customWidth="1"/>
    <col min="12" max="12" width="10.6640625" style="1" customWidth="1"/>
    <col min="13" max="13" width="1.33203125" style="1" customWidth="1"/>
    <col min="14" max="14" width="15.6640625" style="12" customWidth="1"/>
    <col min="15" max="15" width="10.88671875" style="2" customWidth="1"/>
    <col min="16" max="16" width="10.6640625" style="1" customWidth="1"/>
    <col min="17" max="17" width="10.6640625" style="2" customWidth="1"/>
    <col min="18" max="18" width="10.6640625" style="1" customWidth="1"/>
    <col min="19" max="19" width="10.88671875" style="2" customWidth="1"/>
    <col min="20" max="20" width="10.6640625" style="1" customWidth="1"/>
    <col min="21" max="21" width="10.6640625" style="2" customWidth="1"/>
    <col min="22" max="22" width="10.88671875" style="1" customWidth="1"/>
    <col min="23" max="23" width="10.6640625" style="2" customWidth="1"/>
    <col min="24" max="24" width="10.6640625" style="1" customWidth="1"/>
    <col min="25" max="25" width="15.6640625" style="1" customWidth="1"/>
    <col min="26" max="26" width="4.88671875" style="1" customWidth="1"/>
    <col min="27" max="16384" width="8.88671875" style="1"/>
  </cols>
  <sheetData>
    <row r="1" spans="1:28" ht="84" customHeight="1" thickBot="1" x14ac:dyDescent="0.45">
      <c r="A1" s="113"/>
      <c r="B1" s="110"/>
      <c r="C1" s="110"/>
      <c r="D1" s="110"/>
      <c r="E1" s="110"/>
      <c r="F1" s="110"/>
      <c r="G1" s="110"/>
      <c r="H1" s="110"/>
      <c r="I1" s="103" t="s">
        <v>51</v>
      </c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2"/>
    </row>
    <row r="2" spans="1:28" ht="31.2" customHeight="1" thickTop="1" thickBot="1" x14ac:dyDescent="0.45">
      <c r="A2" s="107"/>
      <c r="B2" s="13"/>
      <c r="C2" s="3"/>
      <c r="D2" s="4"/>
      <c r="E2" s="4"/>
      <c r="F2" s="23" t="s">
        <v>0</v>
      </c>
      <c r="G2" s="5"/>
      <c r="H2" s="4"/>
      <c r="I2" s="4"/>
      <c r="J2" s="4"/>
      <c r="K2" s="4"/>
      <c r="L2" s="6"/>
      <c r="M2" s="47"/>
      <c r="N2" s="14"/>
      <c r="O2" s="118"/>
      <c r="P2" s="119"/>
      <c r="Q2" s="119"/>
      <c r="R2" s="119"/>
      <c r="S2" s="120" t="s">
        <v>1</v>
      </c>
      <c r="T2" s="121"/>
      <c r="U2" s="119"/>
      <c r="V2" s="119"/>
      <c r="W2" s="119"/>
      <c r="X2" s="122"/>
      <c r="Y2" s="15"/>
      <c r="Z2" s="104"/>
    </row>
    <row r="3" spans="1:28" ht="78.599999999999994" customHeight="1" thickBot="1" x14ac:dyDescent="0.45">
      <c r="A3" s="107"/>
      <c r="B3" s="16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48"/>
      <c r="N3" s="69" t="s">
        <v>2</v>
      </c>
      <c r="O3" s="123" t="s">
        <v>3</v>
      </c>
      <c r="P3" s="123" t="s">
        <v>4</v>
      </c>
      <c r="Q3" s="123" t="s">
        <v>5</v>
      </c>
      <c r="R3" s="123" t="s">
        <v>6</v>
      </c>
      <c r="S3" s="123" t="s">
        <v>7</v>
      </c>
      <c r="T3" s="123" t="s">
        <v>8</v>
      </c>
      <c r="U3" s="123" t="s">
        <v>9</v>
      </c>
      <c r="V3" s="123" t="s">
        <v>10</v>
      </c>
      <c r="W3" s="123" t="s">
        <v>11</v>
      </c>
      <c r="X3" s="124" t="s">
        <v>12</v>
      </c>
      <c r="Y3" s="16" t="s">
        <v>13</v>
      </c>
      <c r="Z3" s="104"/>
      <c r="AA3" s="18"/>
      <c r="AB3" s="18"/>
    </row>
    <row r="4" spans="1:28" ht="18" thickBot="1" x14ac:dyDescent="0.45">
      <c r="A4" s="107"/>
      <c r="B4" s="34">
        <v>1</v>
      </c>
      <c r="C4" s="45">
        <f>SUM(D4)-1200</f>
        <v>28326</v>
      </c>
      <c r="D4" s="45">
        <v>29526</v>
      </c>
      <c r="E4" s="45">
        <f t="shared" ref="E4:E23" si="0">SUM(F4)-100</f>
        <v>2361</v>
      </c>
      <c r="F4" s="45">
        <v>2461</v>
      </c>
      <c r="G4" s="45">
        <f t="shared" ref="G4:G23" si="1">SUM(H4)-50</f>
        <v>1181</v>
      </c>
      <c r="H4" s="45">
        <v>1231</v>
      </c>
      <c r="I4" s="45">
        <f>SUM(J4)-46</f>
        <v>1090</v>
      </c>
      <c r="J4" s="45">
        <v>1136</v>
      </c>
      <c r="K4" s="45">
        <f>SUM(L4)-23</f>
        <v>545</v>
      </c>
      <c r="L4" s="45">
        <v>568</v>
      </c>
      <c r="M4" s="45"/>
      <c r="N4" s="34">
        <v>1</v>
      </c>
      <c r="O4" s="70">
        <f t="shared" ref="O4:O23" si="2">SUM(P4)-1200</f>
        <v>19548</v>
      </c>
      <c r="P4" s="70">
        <v>20748</v>
      </c>
      <c r="Q4" s="70">
        <f t="shared" ref="Q4:Q23" si="3">SUM(R4)-100</f>
        <v>1629</v>
      </c>
      <c r="R4" s="70">
        <v>1729</v>
      </c>
      <c r="S4" s="70">
        <f>SUM(T4)-50</f>
        <v>815</v>
      </c>
      <c r="T4" s="70">
        <v>865</v>
      </c>
      <c r="U4" s="70">
        <f>SUM(V4)-46</f>
        <v>752</v>
      </c>
      <c r="V4" s="70">
        <v>798</v>
      </c>
      <c r="W4" s="70">
        <f>SUM(X4)-23</f>
        <v>376</v>
      </c>
      <c r="X4" s="70">
        <v>399</v>
      </c>
      <c r="Y4" s="34">
        <v>1</v>
      </c>
      <c r="Z4" s="104"/>
    </row>
    <row r="5" spans="1:28" ht="18" thickBot="1" x14ac:dyDescent="0.45">
      <c r="A5" s="107"/>
      <c r="B5" s="35">
        <v>2</v>
      </c>
      <c r="C5" s="46">
        <f t="shared" ref="C5:C22" si="4">SUM(D5)-1200</f>
        <v>38834</v>
      </c>
      <c r="D5" s="46">
        <v>40034</v>
      </c>
      <c r="E5" s="46">
        <f t="shared" si="0"/>
        <v>3237</v>
      </c>
      <c r="F5" s="46">
        <v>3337</v>
      </c>
      <c r="G5" s="46">
        <f t="shared" si="1"/>
        <v>1619</v>
      </c>
      <c r="H5" s="46">
        <v>1669</v>
      </c>
      <c r="I5" s="46">
        <f t="shared" ref="I5:I23" si="5">SUM(J5)-46</f>
        <v>1494</v>
      </c>
      <c r="J5" s="46">
        <v>1540</v>
      </c>
      <c r="K5" s="46">
        <f t="shared" ref="K5:K23" si="6">SUM(L5)-23</f>
        <v>747</v>
      </c>
      <c r="L5" s="46">
        <v>770</v>
      </c>
      <c r="M5" s="46"/>
      <c r="N5" s="35">
        <v>2</v>
      </c>
      <c r="O5" s="46">
        <f t="shared" si="2"/>
        <v>26932</v>
      </c>
      <c r="P5" s="46">
        <v>28132</v>
      </c>
      <c r="Q5" s="46">
        <f t="shared" si="3"/>
        <v>2245</v>
      </c>
      <c r="R5" s="46">
        <v>2345</v>
      </c>
      <c r="S5" s="46">
        <f t="shared" ref="S5:S23" si="7">SUM(T5)-50</f>
        <v>1123</v>
      </c>
      <c r="T5" s="46">
        <v>1173</v>
      </c>
      <c r="U5" s="46">
        <f t="shared" ref="U5:U23" si="8">SUM(V5)-46</f>
        <v>1036</v>
      </c>
      <c r="V5" s="46">
        <v>1082</v>
      </c>
      <c r="W5" s="46">
        <f t="shared" ref="W5:W23" si="9">SUM(X5)-23</f>
        <v>518</v>
      </c>
      <c r="X5" s="46">
        <v>541</v>
      </c>
      <c r="Y5" s="35">
        <v>2</v>
      </c>
      <c r="Z5" s="104"/>
    </row>
    <row r="6" spans="1:28" ht="18" thickBot="1" x14ac:dyDescent="0.45">
      <c r="A6" s="107"/>
      <c r="B6" s="36">
        <v>3</v>
      </c>
      <c r="C6" s="45">
        <f t="shared" si="4"/>
        <v>49342</v>
      </c>
      <c r="D6" s="45">
        <v>50542</v>
      </c>
      <c r="E6" s="45">
        <f t="shared" si="0"/>
        <v>4112</v>
      </c>
      <c r="F6" s="45">
        <v>4212</v>
      </c>
      <c r="G6" s="45">
        <f t="shared" si="1"/>
        <v>2056</v>
      </c>
      <c r="H6" s="45">
        <v>2106</v>
      </c>
      <c r="I6" s="45">
        <f t="shared" si="5"/>
        <v>1898</v>
      </c>
      <c r="J6" s="45">
        <v>1944</v>
      </c>
      <c r="K6" s="45">
        <f t="shared" si="6"/>
        <v>949</v>
      </c>
      <c r="L6" s="45">
        <v>972</v>
      </c>
      <c r="M6" s="45"/>
      <c r="N6" s="34">
        <v>3</v>
      </c>
      <c r="O6" s="45">
        <f>SUM(P6)-1200</f>
        <v>34316</v>
      </c>
      <c r="P6" s="45">
        <v>35516</v>
      </c>
      <c r="Q6" s="45">
        <f t="shared" si="3"/>
        <v>2860</v>
      </c>
      <c r="R6" s="45">
        <v>2960</v>
      </c>
      <c r="S6" s="45">
        <f t="shared" si="7"/>
        <v>1430</v>
      </c>
      <c r="T6" s="45">
        <v>1480</v>
      </c>
      <c r="U6" s="45">
        <f t="shared" si="8"/>
        <v>1320</v>
      </c>
      <c r="V6" s="45">
        <v>1366</v>
      </c>
      <c r="W6" s="45">
        <f t="shared" si="9"/>
        <v>660</v>
      </c>
      <c r="X6" s="45">
        <v>683</v>
      </c>
      <c r="Y6" s="34">
        <v>3</v>
      </c>
      <c r="Z6" s="104"/>
    </row>
    <row r="7" spans="1:28" ht="18" thickBot="1" x14ac:dyDescent="0.45">
      <c r="A7" s="107"/>
      <c r="B7" s="35">
        <v>4</v>
      </c>
      <c r="C7" s="46">
        <f t="shared" si="4"/>
        <v>59850</v>
      </c>
      <c r="D7" s="46">
        <v>61050</v>
      </c>
      <c r="E7" s="46">
        <f t="shared" si="0"/>
        <v>4988</v>
      </c>
      <c r="F7" s="46">
        <v>5088</v>
      </c>
      <c r="G7" s="46">
        <f t="shared" si="1"/>
        <v>2494</v>
      </c>
      <c r="H7" s="46">
        <v>2544</v>
      </c>
      <c r="I7" s="46">
        <f t="shared" si="5"/>
        <v>2303</v>
      </c>
      <c r="J7" s="46">
        <v>2349</v>
      </c>
      <c r="K7" s="46">
        <f t="shared" si="6"/>
        <v>1152</v>
      </c>
      <c r="L7" s="46">
        <v>1175</v>
      </c>
      <c r="M7" s="46"/>
      <c r="N7" s="35">
        <v>4</v>
      </c>
      <c r="O7" s="46">
        <f t="shared" si="2"/>
        <v>41700</v>
      </c>
      <c r="P7" s="46">
        <v>42900</v>
      </c>
      <c r="Q7" s="46">
        <f t="shared" si="3"/>
        <v>3475</v>
      </c>
      <c r="R7" s="46">
        <v>3575</v>
      </c>
      <c r="S7" s="46">
        <f t="shared" si="7"/>
        <v>1738</v>
      </c>
      <c r="T7" s="46">
        <v>1788</v>
      </c>
      <c r="U7" s="46">
        <f t="shared" si="8"/>
        <v>1604</v>
      </c>
      <c r="V7" s="46">
        <v>1650</v>
      </c>
      <c r="W7" s="46">
        <f t="shared" si="9"/>
        <v>802</v>
      </c>
      <c r="X7" s="46">
        <v>825</v>
      </c>
      <c r="Y7" s="35">
        <v>4</v>
      </c>
      <c r="Z7" s="104"/>
    </row>
    <row r="8" spans="1:28" ht="18" thickBot="1" x14ac:dyDescent="0.45">
      <c r="A8" s="107"/>
      <c r="B8" s="36">
        <v>5</v>
      </c>
      <c r="C8" s="45">
        <f t="shared" si="4"/>
        <v>70358</v>
      </c>
      <c r="D8" s="45">
        <v>71558</v>
      </c>
      <c r="E8" s="45">
        <f t="shared" si="0"/>
        <v>5864</v>
      </c>
      <c r="F8" s="45">
        <v>5964</v>
      </c>
      <c r="G8" s="45">
        <f t="shared" si="1"/>
        <v>2932</v>
      </c>
      <c r="H8" s="45">
        <v>2982</v>
      </c>
      <c r="I8" s="45">
        <f t="shared" si="5"/>
        <v>2707</v>
      </c>
      <c r="J8" s="45">
        <v>2753</v>
      </c>
      <c r="K8" s="45">
        <f t="shared" si="6"/>
        <v>1354</v>
      </c>
      <c r="L8" s="45">
        <v>1377</v>
      </c>
      <c r="M8" s="45"/>
      <c r="N8" s="34">
        <v>5</v>
      </c>
      <c r="O8" s="45">
        <f t="shared" si="2"/>
        <v>49084</v>
      </c>
      <c r="P8" s="45">
        <v>50284</v>
      </c>
      <c r="Q8" s="45">
        <f t="shared" si="3"/>
        <v>4091</v>
      </c>
      <c r="R8" s="45">
        <v>4191</v>
      </c>
      <c r="S8" s="45">
        <f t="shared" si="7"/>
        <v>2046</v>
      </c>
      <c r="T8" s="45">
        <v>2096</v>
      </c>
      <c r="U8" s="45">
        <f t="shared" si="8"/>
        <v>1888</v>
      </c>
      <c r="V8" s="45">
        <v>1934</v>
      </c>
      <c r="W8" s="45">
        <f t="shared" si="9"/>
        <v>944</v>
      </c>
      <c r="X8" s="45">
        <v>967</v>
      </c>
      <c r="Y8" s="34">
        <v>5</v>
      </c>
      <c r="Z8" s="104"/>
    </row>
    <row r="9" spans="1:28" ht="18" thickBot="1" x14ac:dyDescent="0.45">
      <c r="A9" s="107"/>
      <c r="B9" s="35">
        <v>6</v>
      </c>
      <c r="C9" s="46">
        <f t="shared" si="4"/>
        <v>80866</v>
      </c>
      <c r="D9" s="46">
        <v>82066</v>
      </c>
      <c r="E9" s="46">
        <f t="shared" si="0"/>
        <v>6739</v>
      </c>
      <c r="F9" s="46">
        <v>6839</v>
      </c>
      <c r="G9" s="46">
        <f t="shared" si="1"/>
        <v>3370</v>
      </c>
      <c r="H9" s="46">
        <v>3420</v>
      </c>
      <c r="I9" s="46">
        <f t="shared" si="5"/>
        <v>3111</v>
      </c>
      <c r="J9" s="46">
        <v>3157</v>
      </c>
      <c r="K9" s="46">
        <f t="shared" si="6"/>
        <v>1556</v>
      </c>
      <c r="L9" s="46">
        <v>1579</v>
      </c>
      <c r="M9" s="46"/>
      <c r="N9" s="35">
        <v>6</v>
      </c>
      <c r="O9" s="46">
        <f t="shared" si="2"/>
        <v>56468</v>
      </c>
      <c r="P9" s="46">
        <v>57668</v>
      </c>
      <c r="Q9" s="46">
        <f t="shared" si="3"/>
        <v>4706</v>
      </c>
      <c r="R9" s="46">
        <v>4806</v>
      </c>
      <c r="S9" s="46">
        <f t="shared" si="7"/>
        <v>2353</v>
      </c>
      <c r="T9" s="46">
        <v>2403</v>
      </c>
      <c r="U9" s="46">
        <f t="shared" si="8"/>
        <v>2172</v>
      </c>
      <c r="V9" s="46">
        <v>2218</v>
      </c>
      <c r="W9" s="46">
        <f t="shared" si="9"/>
        <v>1086</v>
      </c>
      <c r="X9" s="46">
        <v>1109</v>
      </c>
      <c r="Y9" s="35">
        <v>6</v>
      </c>
      <c r="Z9" s="104"/>
    </row>
    <row r="10" spans="1:28" ht="18" thickBot="1" x14ac:dyDescent="0.45">
      <c r="A10" s="107"/>
      <c r="B10" s="36">
        <v>7</v>
      </c>
      <c r="C10" s="45">
        <f t="shared" si="4"/>
        <v>91374</v>
      </c>
      <c r="D10" s="45">
        <v>92574</v>
      </c>
      <c r="E10" s="45">
        <f>SUM(F10)-100</f>
        <v>7615</v>
      </c>
      <c r="F10" s="45">
        <v>7715</v>
      </c>
      <c r="G10" s="45">
        <f t="shared" si="1"/>
        <v>3808</v>
      </c>
      <c r="H10" s="45">
        <v>3858</v>
      </c>
      <c r="I10" s="45">
        <f t="shared" si="5"/>
        <v>3515</v>
      </c>
      <c r="J10" s="45">
        <v>3561</v>
      </c>
      <c r="K10" s="45">
        <f t="shared" si="6"/>
        <v>1758</v>
      </c>
      <c r="L10" s="45">
        <v>1781</v>
      </c>
      <c r="M10" s="45"/>
      <c r="N10" s="34">
        <v>7</v>
      </c>
      <c r="O10" s="45">
        <f t="shared" si="2"/>
        <v>63852</v>
      </c>
      <c r="P10" s="45">
        <v>65052</v>
      </c>
      <c r="Q10" s="45">
        <f t="shared" si="3"/>
        <v>5321</v>
      </c>
      <c r="R10" s="45">
        <v>5421</v>
      </c>
      <c r="S10" s="45">
        <f t="shared" si="7"/>
        <v>2661</v>
      </c>
      <c r="T10" s="45">
        <v>2711</v>
      </c>
      <c r="U10" s="45">
        <f t="shared" si="8"/>
        <v>2456</v>
      </c>
      <c r="V10" s="45">
        <v>2502</v>
      </c>
      <c r="W10" s="45">
        <f t="shared" si="9"/>
        <v>1228</v>
      </c>
      <c r="X10" s="45">
        <v>1251</v>
      </c>
      <c r="Y10" s="34">
        <v>7</v>
      </c>
      <c r="Z10" s="104"/>
    </row>
    <row r="11" spans="1:28" ht="18" thickBot="1" x14ac:dyDescent="0.45">
      <c r="A11" s="107"/>
      <c r="B11" s="94">
        <v>8</v>
      </c>
      <c r="C11" s="46">
        <f t="shared" si="4"/>
        <v>101882</v>
      </c>
      <c r="D11" s="46">
        <v>103082</v>
      </c>
      <c r="E11" s="46">
        <f t="shared" si="0"/>
        <v>8491</v>
      </c>
      <c r="F11" s="46">
        <v>8591</v>
      </c>
      <c r="G11" s="46">
        <f t="shared" si="1"/>
        <v>4246</v>
      </c>
      <c r="H11" s="46">
        <v>4296</v>
      </c>
      <c r="I11" s="46">
        <f t="shared" si="5"/>
        <v>3919</v>
      </c>
      <c r="J11" s="46">
        <v>3965</v>
      </c>
      <c r="K11" s="46">
        <f t="shared" si="6"/>
        <v>1960</v>
      </c>
      <c r="L11" s="46">
        <v>1983</v>
      </c>
      <c r="M11" s="46"/>
      <c r="N11" s="35">
        <v>8</v>
      </c>
      <c r="O11" s="46">
        <f t="shared" si="2"/>
        <v>71236</v>
      </c>
      <c r="P11" s="46">
        <v>72436</v>
      </c>
      <c r="Q11" s="46">
        <f t="shared" si="3"/>
        <v>5937</v>
      </c>
      <c r="R11" s="46">
        <v>6037</v>
      </c>
      <c r="S11" s="46">
        <f t="shared" si="7"/>
        <v>2969</v>
      </c>
      <c r="T11" s="46">
        <v>3019</v>
      </c>
      <c r="U11" s="46">
        <f t="shared" si="8"/>
        <v>2740</v>
      </c>
      <c r="V11" s="46">
        <v>2786</v>
      </c>
      <c r="W11" s="46">
        <f t="shared" si="9"/>
        <v>1370</v>
      </c>
      <c r="X11" s="46">
        <v>1393</v>
      </c>
      <c r="Y11" s="35">
        <v>8</v>
      </c>
      <c r="Z11" s="104"/>
    </row>
    <row r="12" spans="1:28" ht="18" thickBot="1" x14ac:dyDescent="0.45">
      <c r="A12" s="107"/>
      <c r="B12" s="34">
        <v>9</v>
      </c>
      <c r="C12" s="45">
        <f t="shared" si="4"/>
        <v>112390</v>
      </c>
      <c r="D12" s="45">
        <f>SUM(D11+10508)</f>
        <v>113590</v>
      </c>
      <c r="E12" s="45">
        <f>SUM(F12)-100</f>
        <v>9367</v>
      </c>
      <c r="F12" s="45">
        <f>SUM(F11+876)</f>
        <v>9467</v>
      </c>
      <c r="G12" s="45">
        <f t="shared" si="1"/>
        <v>4684</v>
      </c>
      <c r="H12" s="45">
        <f>SUM(H11+438)</f>
        <v>4734</v>
      </c>
      <c r="I12" s="45">
        <f t="shared" si="5"/>
        <v>4324</v>
      </c>
      <c r="J12" s="45">
        <f>SUM(J11+405)</f>
        <v>4370</v>
      </c>
      <c r="K12" s="45">
        <f t="shared" si="6"/>
        <v>2163</v>
      </c>
      <c r="L12" s="45">
        <f>SUM(L11+203)</f>
        <v>2186</v>
      </c>
      <c r="M12" s="45"/>
      <c r="N12" s="34">
        <v>9</v>
      </c>
      <c r="O12" s="45">
        <f t="shared" si="2"/>
        <v>78620</v>
      </c>
      <c r="P12" s="45">
        <f>SUM(P11+7384)</f>
        <v>79820</v>
      </c>
      <c r="Q12" s="45">
        <f t="shared" si="3"/>
        <v>6553</v>
      </c>
      <c r="R12" s="45">
        <f>SUM(R11+616)</f>
        <v>6653</v>
      </c>
      <c r="S12" s="45">
        <f t="shared" si="7"/>
        <v>3277</v>
      </c>
      <c r="T12" s="45">
        <f>SUM(T11+308)</f>
        <v>3327</v>
      </c>
      <c r="U12" s="45">
        <f t="shared" si="8"/>
        <v>3024</v>
      </c>
      <c r="V12" s="45">
        <f>SUM(V11+284)</f>
        <v>3070</v>
      </c>
      <c r="W12" s="45">
        <f t="shared" si="9"/>
        <v>1512</v>
      </c>
      <c r="X12" s="45">
        <f>SUM(X11+142)</f>
        <v>1535</v>
      </c>
      <c r="Y12" s="34">
        <v>9</v>
      </c>
      <c r="Z12" s="104"/>
    </row>
    <row r="13" spans="1:28" ht="18" thickBot="1" x14ac:dyDescent="0.45">
      <c r="A13" s="107"/>
      <c r="B13" s="35">
        <v>10</v>
      </c>
      <c r="C13" s="46">
        <f t="shared" si="4"/>
        <v>122898</v>
      </c>
      <c r="D13" s="46">
        <f>SUM(D12+10508)</f>
        <v>124098</v>
      </c>
      <c r="E13" s="46">
        <f t="shared" si="0"/>
        <v>10243</v>
      </c>
      <c r="F13" s="46">
        <f>SUM(F12+876)</f>
        <v>10343</v>
      </c>
      <c r="G13" s="46">
        <f t="shared" si="1"/>
        <v>5122</v>
      </c>
      <c r="H13" s="86">
        <f t="shared" ref="H13:H23" si="10">SUM(H12+438)</f>
        <v>5172</v>
      </c>
      <c r="I13" s="46">
        <f t="shared" si="5"/>
        <v>4729</v>
      </c>
      <c r="J13" s="86">
        <f t="shared" ref="J13:J23" si="11">SUM(J12+405)</f>
        <v>4775</v>
      </c>
      <c r="K13" s="86">
        <f t="shared" si="6"/>
        <v>2366</v>
      </c>
      <c r="L13" s="86">
        <f t="shared" ref="L13:L23" si="12">SUM(L12+203)</f>
        <v>2389</v>
      </c>
      <c r="M13" s="46"/>
      <c r="N13" s="93">
        <v>10</v>
      </c>
      <c r="O13" s="86">
        <f t="shared" si="2"/>
        <v>86004</v>
      </c>
      <c r="P13" s="86">
        <f t="shared" ref="P13:P23" si="13">SUM(P12+7384)</f>
        <v>87204</v>
      </c>
      <c r="Q13" s="86">
        <f t="shared" si="3"/>
        <v>7169</v>
      </c>
      <c r="R13" s="86">
        <f t="shared" ref="R13:R23" si="14">SUM(R12+616)</f>
        <v>7269</v>
      </c>
      <c r="S13" s="86">
        <f t="shared" si="7"/>
        <v>3585</v>
      </c>
      <c r="T13" s="86">
        <f t="shared" ref="T13:T23" si="15">SUM(T12+308)</f>
        <v>3635</v>
      </c>
      <c r="U13" s="86">
        <f t="shared" si="8"/>
        <v>3308</v>
      </c>
      <c r="V13" s="86">
        <f t="shared" ref="V13:V23" si="16">SUM(V12+284)</f>
        <v>3354</v>
      </c>
      <c r="W13" s="86">
        <f t="shared" si="9"/>
        <v>1654</v>
      </c>
      <c r="X13" s="86">
        <f t="shared" ref="X13:X23" si="17">SUM(X12+142)</f>
        <v>1677</v>
      </c>
      <c r="Y13" s="35">
        <v>10</v>
      </c>
      <c r="Z13" s="104"/>
    </row>
    <row r="14" spans="1:28" ht="18" thickBot="1" x14ac:dyDescent="0.45">
      <c r="A14" s="107"/>
      <c r="B14" s="36">
        <v>11</v>
      </c>
      <c r="C14" s="45">
        <f t="shared" si="4"/>
        <v>133406</v>
      </c>
      <c r="D14" s="45">
        <f t="shared" ref="D14:D23" si="18">SUM(D13+10508)</f>
        <v>134606</v>
      </c>
      <c r="E14" s="45">
        <f t="shared" si="0"/>
        <v>11119</v>
      </c>
      <c r="F14" s="45">
        <f>SUM(F13+876)</f>
        <v>11219</v>
      </c>
      <c r="G14" s="45">
        <f t="shared" si="1"/>
        <v>5560</v>
      </c>
      <c r="H14" s="45">
        <f t="shared" si="10"/>
        <v>5610</v>
      </c>
      <c r="I14" s="45">
        <f t="shared" si="5"/>
        <v>5134</v>
      </c>
      <c r="J14" s="45">
        <f t="shared" si="11"/>
        <v>5180</v>
      </c>
      <c r="K14" s="45">
        <f t="shared" si="6"/>
        <v>2569</v>
      </c>
      <c r="L14" s="45">
        <f t="shared" si="12"/>
        <v>2592</v>
      </c>
      <c r="M14" s="45"/>
      <c r="N14" s="34">
        <v>11</v>
      </c>
      <c r="O14" s="45">
        <f t="shared" si="2"/>
        <v>93388</v>
      </c>
      <c r="P14" s="45">
        <f t="shared" si="13"/>
        <v>94588</v>
      </c>
      <c r="Q14" s="45">
        <f t="shared" si="3"/>
        <v>7785</v>
      </c>
      <c r="R14" s="45">
        <f t="shared" si="14"/>
        <v>7885</v>
      </c>
      <c r="S14" s="45">
        <f t="shared" si="7"/>
        <v>3893</v>
      </c>
      <c r="T14" s="45">
        <f t="shared" si="15"/>
        <v>3943</v>
      </c>
      <c r="U14" s="45">
        <f t="shared" si="8"/>
        <v>3592</v>
      </c>
      <c r="V14" s="45">
        <f t="shared" si="16"/>
        <v>3638</v>
      </c>
      <c r="W14" s="45">
        <f t="shared" si="9"/>
        <v>1796</v>
      </c>
      <c r="X14" s="45">
        <f t="shared" si="17"/>
        <v>1819</v>
      </c>
      <c r="Y14" s="34">
        <v>11</v>
      </c>
      <c r="Z14" s="104"/>
    </row>
    <row r="15" spans="1:28" ht="18" thickBot="1" x14ac:dyDescent="0.45">
      <c r="A15" s="107"/>
      <c r="B15" s="35">
        <v>12</v>
      </c>
      <c r="C15" s="46">
        <f t="shared" si="4"/>
        <v>143914</v>
      </c>
      <c r="D15" s="86">
        <f t="shared" si="18"/>
        <v>145114</v>
      </c>
      <c r="E15" s="86">
        <f t="shared" si="0"/>
        <v>11995</v>
      </c>
      <c r="F15" s="86">
        <f t="shared" ref="F15:F23" si="19">SUM(F14+876)</f>
        <v>12095</v>
      </c>
      <c r="G15" s="86">
        <f t="shared" si="1"/>
        <v>5998</v>
      </c>
      <c r="H15" s="86">
        <f t="shared" si="10"/>
        <v>6048</v>
      </c>
      <c r="I15" s="86">
        <f t="shared" si="5"/>
        <v>5539</v>
      </c>
      <c r="J15" s="86">
        <f t="shared" si="11"/>
        <v>5585</v>
      </c>
      <c r="K15" s="86">
        <f t="shared" si="6"/>
        <v>2772</v>
      </c>
      <c r="L15" s="86">
        <f t="shared" si="12"/>
        <v>2795</v>
      </c>
      <c r="M15" s="46"/>
      <c r="N15" s="93">
        <v>12</v>
      </c>
      <c r="O15" s="86">
        <f t="shared" si="2"/>
        <v>100772</v>
      </c>
      <c r="P15" s="86">
        <f t="shared" si="13"/>
        <v>101972</v>
      </c>
      <c r="Q15" s="86">
        <f t="shared" si="3"/>
        <v>8401</v>
      </c>
      <c r="R15" s="86">
        <f t="shared" si="14"/>
        <v>8501</v>
      </c>
      <c r="S15" s="86">
        <f t="shared" si="7"/>
        <v>4201</v>
      </c>
      <c r="T15" s="86">
        <f t="shared" si="15"/>
        <v>4251</v>
      </c>
      <c r="U15" s="86">
        <f t="shared" si="8"/>
        <v>3876</v>
      </c>
      <c r="V15" s="86">
        <f t="shared" si="16"/>
        <v>3922</v>
      </c>
      <c r="W15" s="86">
        <f t="shared" si="9"/>
        <v>1938</v>
      </c>
      <c r="X15" s="86">
        <f t="shared" si="17"/>
        <v>1961</v>
      </c>
      <c r="Y15" s="35">
        <v>12</v>
      </c>
      <c r="Z15" s="104"/>
    </row>
    <row r="16" spans="1:28" ht="18" thickBot="1" x14ac:dyDescent="0.45">
      <c r="A16" s="107"/>
      <c r="B16" s="37">
        <v>13</v>
      </c>
      <c r="C16" s="45">
        <f t="shared" si="4"/>
        <v>154422</v>
      </c>
      <c r="D16" s="45">
        <f t="shared" si="18"/>
        <v>155622</v>
      </c>
      <c r="E16" s="45">
        <f t="shared" si="0"/>
        <v>12871</v>
      </c>
      <c r="F16" s="45">
        <f t="shared" si="19"/>
        <v>12971</v>
      </c>
      <c r="G16" s="45">
        <f t="shared" si="1"/>
        <v>6436</v>
      </c>
      <c r="H16" s="45">
        <f t="shared" si="10"/>
        <v>6486</v>
      </c>
      <c r="I16" s="45">
        <f t="shared" si="5"/>
        <v>5944</v>
      </c>
      <c r="J16" s="45">
        <f t="shared" si="11"/>
        <v>5990</v>
      </c>
      <c r="K16" s="45">
        <f>SUM(L16)-23</f>
        <v>2975</v>
      </c>
      <c r="L16" s="45">
        <f t="shared" si="12"/>
        <v>2998</v>
      </c>
      <c r="M16" s="45"/>
      <c r="N16" s="34">
        <v>13</v>
      </c>
      <c r="O16" s="45">
        <f t="shared" si="2"/>
        <v>108156</v>
      </c>
      <c r="P16" s="45">
        <f t="shared" si="13"/>
        <v>109356</v>
      </c>
      <c r="Q16" s="45">
        <f t="shared" si="3"/>
        <v>9017</v>
      </c>
      <c r="R16" s="45">
        <f t="shared" si="14"/>
        <v>9117</v>
      </c>
      <c r="S16" s="45">
        <f t="shared" si="7"/>
        <v>4509</v>
      </c>
      <c r="T16" s="45">
        <f t="shared" si="15"/>
        <v>4559</v>
      </c>
      <c r="U16" s="45">
        <f t="shared" si="8"/>
        <v>4160</v>
      </c>
      <c r="V16" s="45">
        <f t="shared" si="16"/>
        <v>4206</v>
      </c>
      <c r="W16" s="45">
        <f t="shared" si="9"/>
        <v>2080</v>
      </c>
      <c r="X16" s="45">
        <f t="shared" si="17"/>
        <v>2103</v>
      </c>
      <c r="Y16" s="34">
        <v>13</v>
      </c>
      <c r="Z16" s="104"/>
    </row>
    <row r="17" spans="1:26" ht="18" thickBot="1" x14ac:dyDescent="0.45">
      <c r="A17" s="107"/>
      <c r="B17" s="35">
        <v>14</v>
      </c>
      <c r="C17" s="46">
        <f t="shared" si="4"/>
        <v>164930</v>
      </c>
      <c r="D17" s="86">
        <f t="shared" si="18"/>
        <v>166130</v>
      </c>
      <c r="E17" s="86">
        <f t="shared" si="0"/>
        <v>13747</v>
      </c>
      <c r="F17" s="86">
        <f t="shared" si="19"/>
        <v>13847</v>
      </c>
      <c r="G17" s="86">
        <f t="shared" si="1"/>
        <v>6874</v>
      </c>
      <c r="H17" s="86">
        <f t="shared" si="10"/>
        <v>6924</v>
      </c>
      <c r="I17" s="86">
        <f t="shared" si="5"/>
        <v>6349</v>
      </c>
      <c r="J17" s="86">
        <f t="shared" si="11"/>
        <v>6395</v>
      </c>
      <c r="K17" s="86">
        <f t="shared" si="6"/>
        <v>3178</v>
      </c>
      <c r="L17" s="86">
        <f t="shared" si="12"/>
        <v>3201</v>
      </c>
      <c r="M17" s="46"/>
      <c r="N17" s="35">
        <v>14</v>
      </c>
      <c r="O17" s="86">
        <f t="shared" si="2"/>
        <v>115540</v>
      </c>
      <c r="P17" s="86">
        <f t="shared" si="13"/>
        <v>116740</v>
      </c>
      <c r="Q17" s="86">
        <f t="shared" si="3"/>
        <v>9633</v>
      </c>
      <c r="R17" s="86">
        <f t="shared" si="14"/>
        <v>9733</v>
      </c>
      <c r="S17" s="86">
        <f t="shared" si="7"/>
        <v>4817</v>
      </c>
      <c r="T17" s="86">
        <f t="shared" si="15"/>
        <v>4867</v>
      </c>
      <c r="U17" s="86">
        <f t="shared" si="8"/>
        <v>4444</v>
      </c>
      <c r="V17" s="86">
        <f t="shared" si="16"/>
        <v>4490</v>
      </c>
      <c r="W17" s="86">
        <f t="shared" si="9"/>
        <v>2222</v>
      </c>
      <c r="X17" s="86">
        <f t="shared" si="17"/>
        <v>2245</v>
      </c>
      <c r="Y17" s="35">
        <v>14</v>
      </c>
      <c r="Z17" s="104"/>
    </row>
    <row r="18" spans="1:26" ht="18" thickBot="1" x14ac:dyDescent="0.45">
      <c r="A18" s="107"/>
      <c r="B18" s="37">
        <v>15</v>
      </c>
      <c r="C18" s="45">
        <f t="shared" si="4"/>
        <v>175438</v>
      </c>
      <c r="D18" s="45">
        <f t="shared" si="18"/>
        <v>176638</v>
      </c>
      <c r="E18" s="45">
        <f t="shared" si="0"/>
        <v>14623</v>
      </c>
      <c r="F18" s="45">
        <f t="shared" si="19"/>
        <v>14723</v>
      </c>
      <c r="G18" s="45">
        <f t="shared" si="1"/>
        <v>7312</v>
      </c>
      <c r="H18" s="45">
        <f t="shared" si="10"/>
        <v>7362</v>
      </c>
      <c r="I18" s="45">
        <f t="shared" si="5"/>
        <v>6754</v>
      </c>
      <c r="J18" s="45">
        <f t="shared" si="11"/>
        <v>6800</v>
      </c>
      <c r="K18" s="45">
        <f t="shared" si="6"/>
        <v>3381</v>
      </c>
      <c r="L18" s="45">
        <f t="shared" si="12"/>
        <v>3404</v>
      </c>
      <c r="M18" s="45"/>
      <c r="N18" s="34">
        <v>15</v>
      </c>
      <c r="O18" s="45">
        <f t="shared" si="2"/>
        <v>122924</v>
      </c>
      <c r="P18" s="45">
        <f t="shared" si="13"/>
        <v>124124</v>
      </c>
      <c r="Q18" s="45">
        <f t="shared" si="3"/>
        <v>10249</v>
      </c>
      <c r="R18" s="45">
        <f t="shared" si="14"/>
        <v>10349</v>
      </c>
      <c r="S18" s="45">
        <f t="shared" si="7"/>
        <v>5125</v>
      </c>
      <c r="T18" s="45">
        <f t="shared" si="15"/>
        <v>5175</v>
      </c>
      <c r="U18" s="45">
        <f t="shared" si="8"/>
        <v>4728</v>
      </c>
      <c r="V18" s="45">
        <f t="shared" si="16"/>
        <v>4774</v>
      </c>
      <c r="W18" s="45">
        <f t="shared" si="9"/>
        <v>2364</v>
      </c>
      <c r="X18" s="45">
        <f t="shared" si="17"/>
        <v>2387</v>
      </c>
      <c r="Y18" s="34">
        <v>15</v>
      </c>
      <c r="Z18" s="104"/>
    </row>
    <row r="19" spans="1:26" ht="18" thickBot="1" x14ac:dyDescent="0.45">
      <c r="A19" s="107"/>
      <c r="B19" s="35">
        <v>16</v>
      </c>
      <c r="C19" s="46">
        <f t="shared" si="4"/>
        <v>185946</v>
      </c>
      <c r="D19" s="86">
        <f t="shared" si="18"/>
        <v>187146</v>
      </c>
      <c r="E19" s="86">
        <f t="shared" si="0"/>
        <v>15499</v>
      </c>
      <c r="F19" s="86">
        <f t="shared" si="19"/>
        <v>15599</v>
      </c>
      <c r="G19" s="86">
        <f t="shared" si="1"/>
        <v>7750</v>
      </c>
      <c r="H19" s="86">
        <f t="shared" si="10"/>
        <v>7800</v>
      </c>
      <c r="I19" s="86">
        <f t="shared" si="5"/>
        <v>7159</v>
      </c>
      <c r="J19" s="86">
        <f t="shared" si="11"/>
        <v>7205</v>
      </c>
      <c r="K19" s="86">
        <f t="shared" si="6"/>
        <v>3584</v>
      </c>
      <c r="L19" s="86">
        <f t="shared" si="12"/>
        <v>3607</v>
      </c>
      <c r="M19" s="46"/>
      <c r="N19" s="35">
        <v>16</v>
      </c>
      <c r="O19" s="86">
        <f t="shared" si="2"/>
        <v>130308</v>
      </c>
      <c r="P19" s="86">
        <f t="shared" si="13"/>
        <v>131508</v>
      </c>
      <c r="Q19" s="86">
        <f t="shared" si="3"/>
        <v>10865</v>
      </c>
      <c r="R19" s="86">
        <f t="shared" si="14"/>
        <v>10965</v>
      </c>
      <c r="S19" s="86">
        <f t="shared" si="7"/>
        <v>5433</v>
      </c>
      <c r="T19" s="86">
        <f t="shared" si="15"/>
        <v>5483</v>
      </c>
      <c r="U19" s="86">
        <f t="shared" si="8"/>
        <v>5012</v>
      </c>
      <c r="V19" s="86">
        <f t="shared" si="16"/>
        <v>5058</v>
      </c>
      <c r="W19" s="86">
        <f t="shared" si="9"/>
        <v>2506</v>
      </c>
      <c r="X19" s="86">
        <f t="shared" si="17"/>
        <v>2529</v>
      </c>
      <c r="Y19" s="35">
        <v>16</v>
      </c>
      <c r="Z19" s="104"/>
    </row>
    <row r="20" spans="1:26" ht="18" thickBot="1" x14ac:dyDescent="0.45">
      <c r="A20" s="107"/>
      <c r="B20" s="37">
        <v>17</v>
      </c>
      <c r="C20" s="45">
        <f t="shared" si="4"/>
        <v>196454</v>
      </c>
      <c r="D20" s="45">
        <f t="shared" si="18"/>
        <v>197654</v>
      </c>
      <c r="E20" s="45">
        <f t="shared" si="0"/>
        <v>16375</v>
      </c>
      <c r="F20" s="45">
        <f t="shared" si="19"/>
        <v>16475</v>
      </c>
      <c r="G20" s="45">
        <f t="shared" si="1"/>
        <v>8188</v>
      </c>
      <c r="H20" s="45">
        <f t="shared" si="10"/>
        <v>8238</v>
      </c>
      <c r="I20" s="45">
        <f t="shared" si="5"/>
        <v>7564</v>
      </c>
      <c r="J20" s="45">
        <f t="shared" si="11"/>
        <v>7610</v>
      </c>
      <c r="K20" s="45">
        <f t="shared" si="6"/>
        <v>3787</v>
      </c>
      <c r="L20" s="45">
        <f t="shared" si="12"/>
        <v>3810</v>
      </c>
      <c r="M20" s="45"/>
      <c r="N20" s="34">
        <v>17</v>
      </c>
      <c r="O20" s="45">
        <f t="shared" si="2"/>
        <v>137692</v>
      </c>
      <c r="P20" s="45">
        <f t="shared" si="13"/>
        <v>138892</v>
      </c>
      <c r="Q20" s="45">
        <f t="shared" si="3"/>
        <v>11481</v>
      </c>
      <c r="R20" s="45">
        <f t="shared" si="14"/>
        <v>11581</v>
      </c>
      <c r="S20" s="45">
        <f t="shared" si="7"/>
        <v>5741</v>
      </c>
      <c r="T20" s="45">
        <f t="shared" si="15"/>
        <v>5791</v>
      </c>
      <c r="U20" s="45">
        <f t="shared" si="8"/>
        <v>5296</v>
      </c>
      <c r="V20" s="45">
        <f t="shared" si="16"/>
        <v>5342</v>
      </c>
      <c r="W20" s="45">
        <f t="shared" si="9"/>
        <v>2648</v>
      </c>
      <c r="X20" s="45">
        <f t="shared" si="17"/>
        <v>2671</v>
      </c>
      <c r="Y20" s="34">
        <v>17</v>
      </c>
      <c r="Z20" s="104"/>
    </row>
    <row r="21" spans="1:26" ht="18" thickBot="1" x14ac:dyDescent="0.45">
      <c r="A21" s="107"/>
      <c r="B21" s="35">
        <v>18</v>
      </c>
      <c r="C21" s="46">
        <f t="shared" si="4"/>
        <v>206962</v>
      </c>
      <c r="D21" s="86">
        <f t="shared" si="18"/>
        <v>208162</v>
      </c>
      <c r="E21" s="86">
        <f t="shared" si="0"/>
        <v>17251</v>
      </c>
      <c r="F21" s="86">
        <f t="shared" si="19"/>
        <v>17351</v>
      </c>
      <c r="G21" s="86">
        <f t="shared" si="1"/>
        <v>8626</v>
      </c>
      <c r="H21" s="86">
        <f t="shared" si="10"/>
        <v>8676</v>
      </c>
      <c r="I21" s="86">
        <f t="shared" si="5"/>
        <v>7969</v>
      </c>
      <c r="J21" s="86">
        <f t="shared" si="11"/>
        <v>8015</v>
      </c>
      <c r="K21" s="86">
        <f t="shared" si="6"/>
        <v>3990</v>
      </c>
      <c r="L21" s="86">
        <f t="shared" si="12"/>
        <v>4013</v>
      </c>
      <c r="M21" s="46"/>
      <c r="N21" s="35">
        <v>18</v>
      </c>
      <c r="O21" s="86">
        <f t="shared" si="2"/>
        <v>145076</v>
      </c>
      <c r="P21" s="86">
        <f t="shared" si="13"/>
        <v>146276</v>
      </c>
      <c r="Q21" s="86">
        <f t="shared" si="3"/>
        <v>12097</v>
      </c>
      <c r="R21" s="86">
        <f t="shared" si="14"/>
        <v>12197</v>
      </c>
      <c r="S21" s="86">
        <f t="shared" si="7"/>
        <v>6049</v>
      </c>
      <c r="T21" s="86">
        <f t="shared" si="15"/>
        <v>6099</v>
      </c>
      <c r="U21" s="86">
        <f t="shared" si="8"/>
        <v>5580</v>
      </c>
      <c r="V21" s="86">
        <f t="shared" si="16"/>
        <v>5626</v>
      </c>
      <c r="W21" s="86">
        <f t="shared" si="9"/>
        <v>2790</v>
      </c>
      <c r="X21" s="86">
        <f t="shared" si="17"/>
        <v>2813</v>
      </c>
      <c r="Y21" s="35">
        <v>18</v>
      </c>
      <c r="Z21" s="104"/>
    </row>
    <row r="22" spans="1:26" ht="18" thickBot="1" x14ac:dyDescent="0.45">
      <c r="A22" s="107"/>
      <c r="B22" s="37">
        <v>19</v>
      </c>
      <c r="C22" s="45">
        <f t="shared" si="4"/>
        <v>217470</v>
      </c>
      <c r="D22" s="45">
        <f t="shared" si="18"/>
        <v>218670</v>
      </c>
      <c r="E22" s="45">
        <f t="shared" si="0"/>
        <v>18127</v>
      </c>
      <c r="F22" s="45">
        <f t="shared" si="19"/>
        <v>18227</v>
      </c>
      <c r="G22" s="45">
        <f t="shared" si="1"/>
        <v>9064</v>
      </c>
      <c r="H22" s="45">
        <f t="shared" si="10"/>
        <v>9114</v>
      </c>
      <c r="I22" s="45">
        <f t="shared" si="5"/>
        <v>8374</v>
      </c>
      <c r="J22" s="45">
        <f t="shared" si="11"/>
        <v>8420</v>
      </c>
      <c r="K22" s="45">
        <f t="shared" si="6"/>
        <v>4193</v>
      </c>
      <c r="L22" s="45">
        <f t="shared" si="12"/>
        <v>4216</v>
      </c>
      <c r="M22" s="45"/>
      <c r="N22" s="34">
        <v>19</v>
      </c>
      <c r="O22" s="45">
        <f t="shared" si="2"/>
        <v>152460</v>
      </c>
      <c r="P22" s="45">
        <f t="shared" si="13"/>
        <v>153660</v>
      </c>
      <c r="Q22" s="45">
        <f t="shared" si="3"/>
        <v>12713</v>
      </c>
      <c r="R22" s="45">
        <f t="shared" si="14"/>
        <v>12813</v>
      </c>
      <c r="S22" s="45">
        <f t="shared" si="7"/>
        <v>6357</v>
      </c>
      <c r="T22" s="45">
        <f t="shared" si="15"/>
        <v>6407</v>
      </c>
      <c r="U22" s="45">
        <f t="shared" si="8"/>
        <v>5864</v>
      </c>
      <c r="V22" s="45">
        <f t="shared" si="16"/>
        <v>5910</v>
      </c>
      <c r="W22" s="45">
        <f t="shared" si="9"/>
        <v>2932</v>
      </c>
      <c r="X22" s="45">
        <f t="shared" si="17"/>
        <v>2955</v>
      </c>
      <c r="Y22" s="34">
        <v>19</v>
      </c>
      <c r="Z22" s="104"/>
    </row>
    <row r="23" spans="1:26" ht="18" thickBot="1" x14ac:dyDescent="0.45">
      <c r="A23" s="107"/>
      <c r="B23" s="38">
        <v>20</v>
      </c>
      <c r="C23" s="46">
        <f>SUM(D23)-1200</f>
        <v>227978</v>
      </c>
      <c r="D23" s="86">
        <f t="shared" si="18"/>
        <v>229178</v>
      </c>
      <c r="E23" s="86">
        <f t="shared" si="0"/>
        <v>19003</v>
      </c>
      <c r="F23" s="86">
        <f t="shared" si="19"/>
        <v>19103</v>
      </c>
      <c r="G23" s="86">
        <f t="shared" si="1"/>
        <v>9502</v>
      </c>
      <c r="H23" s="86">
        <f t="shared" si="10"/>
        <v>9552</v>
      </c>
      <c r="I23" s="86">
        <f t="shared" si="5"/>
        <v>8779</v>
      </c>
      <c r="J23" s="86">
        <f t="shared" si="11"/>
        <v>8825</v>
      </c>
      <c r="K23" s="86">
        <f t="shared" si="6"/>
        <v>4396</v>
      </c>
      <c r="L23" s="86">
        <f t="shared" si="12"/>
        <v>4419</v>
      </c>
      <c r="M23" s="46"/>
      <c r="N23" s="35">
        <v>20</v>
      </c>
      <c r="O23" s="86">
        <f t="shared" si="2"/>
        <v>159844</v>
      </c>
      <c r="P23" s="86">
        <f t="shared" si="13"/>
        <v>161044</v>
      </c>
      <c r="Q23" s="86">
        <f t="shared" si="3"/>
        <v>13329</v>
      </c>
      <c r="R23" s="86">
        <f t="shared" si="14"/>
        <v>13429</v>
      </c>
      <c r="S23" s="86">
        <f t="shared" si="7"/>
        <v>6665</v>
      </c>
      <c r="T23" s="86">
        <f t="shared" si="15"/>
        <v>6715</v>
      </c>
      <c r="U23" s="86">
        <f t="shared" si="8"/>
        <v>6148</v>
      </c>
      <c r="V23" s="86">
        <f t="shared" si="16"/>
        <v>6194</v>
      </c>
      <c r="W23" s="86">
        <f t="shared" si="9"/>
        <v>3074</v>
      </c>
      <c r="X23" s="86">
        <f t="shared" si="17"/>
        <v>3097</v>
      </c>
      <c r="Y23" s="35">
        <v>20</v>
      </c>
      <c r="Z23" s="104"/>
    </row>
    <row r="24" spans="1:26" ht="79.2" customHeight="1" thickBot="1" x14ac:dyDescent="0.45">
      <c r="A24" s="108"/>
      <c r="B24" s="39" t="s">
        <v>14</v>
      </c>
      <c r="C24" s="24">
        <v>1200</v>
      </c>
      <c r="D24" s="25">
        <v>10508</v>
      </c>
      <c r="E24" s="19">
        <v>100</v>
      </c>
      <c r="F24" s="19">
        <v>876</v>
      </c>
      <c r="G24" s="24">
        <v>50</v>
      </c>
      <c r="H24" s="19">
        <v>438</v>
      </c>
      <c r="I24" s="19">
        <v>46</v>
      </c>
      <c r="J24" s="19">
        <v>405</v>
      </c>
      <c r="K24" s="19">
        <v>23</v>
      </c>
      <c r="L24" s="19">
        <v>203</v>
      </c>
      <c r="M24" s="20"/>
      <c r="N24" s="41" t="s">
        <v>14</v>
      </c>
      <c r="O24" s="71">
        <v>1200</v>
      </c>
      <c r="P24" s="71">
        <v>7384</v>
      </c>
      <c r="Q24" s="19">
        <v>100</v>
      </c>
      <c r="R24" s="19">
        <v>616</v>
      </c>
      <c r="S24" s="19">
        <v>50</v>
      </c>
      <c r="T24" s="19">
        <v>308</v>
      </c>
      <c r="U24" s="19">
        <v>46</v>
      </c>
      <c r="V24" s="19">
        <v>284</v>
      </c>
      <c r="W24" s="19">
        <v>23</v>
      </c>
      <c r="X24" s="19">
        <v>142</v>
      </c>
      <c r="Y24" s="26" t="s">
        <v>14</v>
      </c>
      <c r="Z24" s="104"/>
    </row>
    <row r="25" spans="1:26" ht="18" customHeight="1" x14ac:dyDescent="0.5">
      <c r="A25" s="108"/>
      <c r="B25" s="150"/>
      <c r="C25" s="151"/>
      <c r="D25" s="152" t="s">
        <v>4</v>
      </c>
      <c r="E25" s="153"/>
      <c r="F25" s="154" t="s">
        <v>15</v>
      </c>
      <c r="G25" s="155"/>
      <c r="H25" s="155"/>
      <c r="I25" s="155"/>
      <c r="J25" s="155"/>
      <c r="K25" s="155"/>
      <c r="L25" s="155"/>
      <c r="M25" s="156"/>
      <c r="N25" s="157"/>
      <c r="O25" s="155"/>
      <c r="P25" s="155"/>
      <c r="Q25" s="155"/>
      <c r="R25" s="155"/>
      <c r="S25" s="155"/>
      <c r="T25" s="155"/>
      <c r="U25" s="155"/>
      <c r="V25" s="158"/>
      <c r="W25" s="158"/>
      <c r="X25" s="158"/>
      <c r="Y25" s="159"/>
      <c r="Z25" s="104"/>
    </row>
    <row r="26" spans="1:26" ht="18" customHeight="1" thickBot="1" x14ac:dyDescent="0.55000000000000004">
      <c r="A26" s="108"/>
      <c r="B26" s="189"/>
      <c r="C26" s="190"/>
      <c r="D26" s="160"/>
      <c r="E26" s="161"/>
      <c r="F26" s="162"/>
      <c r="G26" s="162"/>
      <c r="H26" s="162"/>
      <c r="I26" s="162"/>
      <c r="J26" s="162"/>
      <c r="K26" s="162"/>
      <c r="L26" s="162"/>
      <c r="M26" s="162"/>
      <c r="N26" s="163"/>
      <c r="O26" s="162"/>
      <c r="P26" s="162"/>
      <c r="Q26" s="162"/>
      <c r="R26" s="162"/>
      <c r="S26" s="162"/>
      <c r="T26" s="162"/>
      <c r="U26" s="162"/>
      <c r="V26" s="164"/>
      <c r="W26" s="164"/>
      <c r="X26" s="164"/>
      <c r="Y26" s="165"/>
      <c r="Z26" s="104"/>
    </row>
    <row r="27" spans="1:26" ht="21" x14ac:dyDescent="0.5">
      <c r="A27" s="108"/>
      <c r="B27" s="189"/>
      <c r="C27" s="190"/>
      <c r="D27" s="166" t="s">
        <v>6</v>
      </c>
      <c r="E27" s="167"/>
      <c r="F27" s="168" t="s">
        <v>16</v>
      </c>
      <c r="G27" s="169"/>
      <c r="H27" s="169"/>
      <c r="I27" s="169"/>
      <c r="J27" s="169"/>
      <c r="K27" s="169"/>
      <c r="L27" s="169"/>
      <c r="M27" s="169"/>
      <c r="N27" s="170"/>
      <c r="O27" s="169"/>
      <c r="P27" s="169"/>
      <c r="Q27" s="169"/>
      <c r="R27" s="169"/>
      <c r="S27" s="169"/>
      <c r="T27" s="169"/>
      <c r="U27" s="169"/>
      <c r="V27" s="171"/>
      <c r="W27" s="171"/>
      <c r="X27" s="171"/>
      <c r="Y27" s="172"/>
      <c r="Z27" s="104"/>
    </row>
    <row r="28" spans="1:26" ht="21.6" thickBot="1" x14ac:dyDescent="0.55000000000000004">
      <c r="A28" s="108"/>
      <c r="B28" s="189"/>
      <c r="C28" s="190"/>
      <c r="D28" s="173"/>
      <c r="E28" s="167"/>
      <c r="F28" s="162"/>
      <c r="G28" s="162"/>
      <c r="H28" s="162"/>
      <c r="I28" s="162"/>
      <c r="J28" s="162"/>
      <c r="K28" s="162"/>
      <c r="L28" s="162"/>
      <c r="M28" s="162"/>
      <c r="N28" s="163"/>
      <c r="O28" s="162"/>
      <c r="P28" s="162"/>
      <c r="Q28" s="162"/>
      <c r="R28" s="162"/>
      <c r="S28" s="162"/>
      <c r="T28" s="162"/>
      <c r="U28" s="162"/>
      <c r="V28" s="164"/>
      <c r="W28" s="164"/>
      <c r="X28" s="164"/>
      <c r="Y28" s="165"/>
      <c r="Z28" s="104"/>
    </row>
    <row r="29" spans="1:26" ht="21" x14ac:dyDescent="0.5">
      <c r="A29" s="108"/>
      <c r="B29" s="192"/>
      <c r="C29" s="193" t="s">
        <v>58</v>
      </c>
      <c r="D29" s="174" t="s">
        <v>17</v>
      </c>
      <c r="E29" s="175"/>
      <c r="F29" s="168" t="s">
        <v>18</v>
      </c>
      <c r="G29" s="169"/>
      <c r="H29" s="169"/>
      <c r="I29" s="169"/>
      <c r="J29" s="169"/>
      <c r="K29" s="169"/>
      <c r="L29" s="169"/>
      <c r="M29" s="169"/>
      <c r="N29" s="170"/>
      <c r="O29" s="169"/>
      <c r="P29" s="169"/>
      <c r="Q29" s="169"/>
      <c r="R29" s="169"/>
      <c r="S29" s="169"/>
      <c r="T29" s="169"/>
      <c r="U29" s="169"/>
      <c r="V29" s="171"/>
      <c r="W29" s="171"/>
      <c r="X29" s="171"/>
      <c r="Y29" s="172"/>
      <c r="Z29" s="104"/>
    </row>
    <row r="30" spans="1:26" ht="21.6" thickBot="1" x14ac:dyDescent="0.55000000000000004">
      <c r="A30" s="108"/>
      <c r="B30" s="191"/>
      <c r="C30" s="193" t="s">
        <v>57</v>
      </c>
      <c r="D30" s="176"/>
      <c r="E30" s="177"/>
      <c r="F30" s="178" t="s">
        <v>19</v>
      </c>
      <c r="G30" s="162"/>
      <c r="H30" s="162"/>
      <c r="I30" s="162"/>
      <c r="J30" s="162"/>
      <c r="K30" s="162"/>
      <c r="L30" s="162"/>
      <c r="M30" s="162"/>
      <c r="N30" s="163"/>
      <c r="O30" s="162"/>
      <c r="P30" s="162"/>
      <c r="Q30" s="162"/>
      <c r="R30" s="162"/>
      <c r="S30" s="162"/>
      <c r="T30" s="162"/>
      <c r="U30" s="162"/>
      <c r="V30" s="164"/>
      <c r="W30" s="164"/>
      <c r="X30" s="164"/>
      <c r="Y30" s="165"/>
      <c r="Z30" s="104"/>
    </row>
    <row r="31" spans="1:26" ht="19.95" customHeight="1" x14ac:dyDescent="0.5">
      <c r="A31" s="108"/>
      <c r="B31" s="189"/>
      <c r="C31" s="190"/>
      <c r="D31" s="174" t="s">
        <v>20</v>
      </c>
      <c r="E31" s="175"/>
      <c r="F31" s="168" t="s">
        <v>21</v>
      </c>
      <c r="G31" s="169"/>
      <c r="H31" s="169"/>
      <c r="I31" s="169"/>
      <c r="J31" s="169"/>
      <c r="K31" s="169"/>
      <c r="L31" s="169"/>
      <c r="M31" s="169"/>
      <c r="N31" s="170"/>
      <c r="O31" s="169"/>
      <c r="P31" s="169"/>
      <c r="Q31" s="169"/>
      <c r="R31" s="169"/>
      <c r="S31" s="169"/>
      <c r="T31" s="169"/>
      <c r="U31" s="169"/>
      <c r="V31" s="171"/>
      <c r="W31" s="171"/>
      <c r="X31" s="171"/>
      <c r="Y31" s="172"/>
      <c r="Z31" s="104"/>
    </row>
    <row r="32" spans="1:26" ht="18" customHeight="1" thickBot="1" x14ac:dyDescent="0.55000000000000004">
      <c r="A32" s="108"/>
      <c r="B32" s="95"/>
      <c r="C32" s="96"/>
      <c r="D32" s="160"/>
      <c r="E32" s="179"/>
      <c r="F32" s="178" t="s">
        <v>22</v>
      </c>
      <c r="G32" s="162"/>
      <c r="H32" s="162"/>
      <c r="I32" s="162"/>
      <c r="J32" s="162"/>
      <c r="K32" s="162"/>
      <c r="L32" s="162"/>
      <c r="M32" s="162"/>
      <c r="N32" s="163"/>
      <c r="O32" s="162"/>
      <c r="P32" s="162"/>
      <c r="Q32" s="162"/>
      <c r="R32" s="162"/>
      <c r="S32" s="162"/>
      <c r="T32" s="162"/>
      <c r="U32" s="162"/>
      <c r="V32" s="164"/>
      <c r="W32" s="164"/>
      <c r="X32" s="164"/>
      <c r="Y32" s="165"/>
      <c r="Z32" s="104"/>
    </row>
    <row r="33" spans="1:26" ht="23.4" customHeight="1" x14ac:dyDescent="0.5">
      <c r="A33" s="108"/>
      <c r="B33" s="95"/>
      <c r="C33" s="96"/>
      <c r="D33" s="166" t="s">
        <v>12</v>
      </c>
      <c r="E33" s="167"/>
      <c r="F33" s="168" t="s">
        <v>23</v>
      </c>
      <c r="G33" s="169"/>
      <c r="H33" s="169"/>
      <c r="I33" s="169"/>
      <c r="J33" s="169"/>
      <c r="K33" s="169"/>
      <c r="L33" s="169"/>
      <c r="M33" s="169"/>
      <c r="N33" s="170"/>
      <c r="O33" s="169"/>
      <c r="P33" s="169"/>
      <c r="Q33" s="169"/>
      <c r="R33" s="169"/>
      <c r="S33" s="169"/>
      <c r="T33" s="169"/>
      <c r="U33" s="169"/>
      <c r="V33" s="171"/>
      <c r="W33" s="171"/>
      <c r="X33" s="171"/>
      <c r="Y33" s="172"/>
      <c r="Z33" s="104"/>
    </row>
    <row r="34" spans="1:26" ht="21.6" thickBot="1" x14ac:dyDescent="0.45">
      <c r="A34" s="108"/>
      <c r="B34" s="180"/>
      <c r="C34" s="181"/>
      <c r="D34" s="182"/>
      <c r="E34" s="183"/>
      <c r="F34" s="184" t="s">
        <v>24</v>
      </c>
      <c r="G34" s="185"/>
      <c r="H34" s="185"/>
      <c r="I34" s="185"/>
      <c r="J34" s="185"/>
      <c r="K34" s="185"/>
      <c r="L34" s="185"/>
      <c r="M34" s="185"/>
      <c r="N34" s="186"/>
      <c r="O34" s="185"/>
      <c r="P34" s="185"/>
      <c r="Q34" s="185"/>
      <c r="R34" s="185"/>
      <c r="S34" s="185"/>
      <c r="T34" s="185"/>
      <c r="U34" s="185"/>
      <c r="V34" s="187"/>
      <c r="W34" s="187"/>
      <c r="X34" s="187"/>
      <c r="Y34" s="188"/>
      <c r="Z34" s="104"/>
    </row>
    <row r="35" spans="1:26" x14ac:dyDescent="0.4">
      <c r="A35" s="108"/>
      <c r="B35" s="40"/>
      <c r="C35" s="1"/>
      <c r="E35" s="1"/>
      <c r="G35" s="1"/>
      <c r="I35" s="1"/>
      <c r="K35" s="1"/>
      <c r="O35" s="1"/>
      <c r="Q35" s="1"/>
      <c r="S35" s="1"/>
      <c r="U35" s="1"/>
      <c r="W35" s="1"/>
      <c r="Y35" s="21"/>
      <c r="Z35" s="104"/>
    </row>
    <row r="36" spans="1:26" ht="18.600000000000001" customHeight="1" thickBot="1" x14ac:dyDescent="0.45">
      <c r="A36" s="108"/>
      <c r="C36" s="1"/>
      <c r="E36" s="1"/>
      <c r="G36" s="1"/>
      <c r="I36" s="1"/>
      <c r="K36" s="1"/>
      <c r="N36"/>
      <c r="O36"/>
      <c r="Q36" s="68" t="s">
        <v>25</v>
      </c>
      <c r="R36" s="68"/>
      <c r="S36" s="68"/>
      <c r="T36" s="68"/>
      <c r="U36" s="68"/>
      <c r="V36" s="8"/>
      <c r="W36" s="8"/>
      <c r="X36" s="8"/>
      <c r="Y36" s="8"/>
      <c r="Z36" s="104"/>
    </row>
    <row r="37" spans="1:26" ht="18.600000000000001" customHeight="1" thickBot="1" x14ac:dyDescent="0.45">
      <c r="A37" s="108"/>
      <c r="C37" s="231"/>
      <c r="D37" s="232"/>
      <c r="E37" s="232"/>
      <c r="F37" s="232"/>
      <c r="G37" s="194"/>
      <c r="H37" s="232"/>
      <c r="I37" s="194"/>
      <c r="J37" s="232"/>
      <c r="K37" s="194"/>
      <c r="L37" s="244"/>
      <c r="N37"/>
      <c r="O37"/>
      <c r="Q37" s="252" t="s">
        <v>26</v>
      </c>
      <c r="R37" s="248"/>
      <c r="S37" s="248"/>
      <c r="T37" s="248"/>
      <c r="U37" s="248"/>
      <c r="V37" s="248"/>
      <c r="W37" s="248"/>
      <c r="X37" s="248"/>
      <c r="Y37" s="22"/>
      <c r="Z37" s="104"/>
    </row>
    <row r="38" spans="1:26" ht="18.600000000000001" customHeight="1" x14ac:dyDescent="0.4">
      <c r="A38" s="108"/>
      <c r="B38" s="195"/>
      <c r="C38" s="246"/>
      <c r="D38" s="240"/>
      <c r="E38" s="246"/>
      <c r="F38" s="240"/>
      <c r="G38" s="197"/>
      <c r="H38" s="240"/>
      <c r="I38" s="197"/>
      <c r="J38" s="240"/>
      <c r="K38" s="197"/>
      <c r="L38" s="240"/>
      <c r="M38"/>
      <c r="N38"/>
      <c r="O38"/>
      <c r="Q38" s="249" t="s">
        <v>27</v>
      </c>
      <c r="R38" s="221"/>
      <c r="S38" s="221"/>
      <c r="T38" s="221"/>
      <c r="U38" s="221"/>
      <c r="V38" s="221"/>
      <c r="W38" s="221"/>
      <c r="X38" s="221"/>
      <c r="Y38" s="7"/>
      <c r="Z38" s="104"/>
    </row>
    <row r="39" spans="1:26" ht="15" customHeight="1" x14ac:dyDescent="0.4">
      <c r="A39" s="108"/>
      <c r="B39" s="195"/>
      <c r="C39" s="235"/>
      <c r="D39" s="241"/>
      <c r="E39" s="235"/>
      <c r="F39" s="241"/>
      <c r="G39" s="233"/>
      <c r="H39" s="241"/>
      <c r="I39" s="233"/>
      <c r="J39" s="241"/>
      <c r="K39" s="233"/>
      <c r="L39" s="241"/>
      <c r="M39"/>
      <c r="N39"/>
      <c r="O39"/>
      <c r="Q39" s="253" t="s">
        <v>70</v>
      </c>
      <c r="R39" s="221"/>
      <c r="S39" s="221"/>
      <c r="T39" s="247"/>
      <c r="U39" s="221"/>
      <c r="V39" s="221"/>
      <c r="W39" s="221"/>
      <c r="X39" s="221"/>
      <c r="Y39" s="7"/>
      <c r="Z39" s="104"/>
    </row>
    <row r="40" spans="1:26" ht="69.599999999999994" x14ac:dyDescent="0.4">
      <c r="A40" s="108"/>
      <c r="B40" s="97" t="s">
        <v>13</v>
      </c>
      <c r="C40" s="237" t="s">
        <v>3</v>
      </c>
      <c r="D40" s="241" t="s">
        <v>4</v>
      </c>
      <c r="E40" s="237" t="s">
        <v>5</v>
      </c>
      <c r="F40" s="241" t="s">
        <v>6</v>
      </c>
      <c r="G40" s="238" t="s">
        <v>7</v>
      </c>
      <c r="H40" s="243" t="s">
        <v>8</v>
      </c>
      <c r="I40" s="238" t="s">
        <v>9</v>
      </c>
      <c r="J40" s="243" t="s">
        <v>10</v>
      </c>
      <c r="K40" s="238" t="s">
        <v>11</v>
      </c>
      <c r="L40" s="243" t="s">
        <v>12</v>
      </c>
      <c r="M40"/>
      <c r="N40"/>
      <c r="O40"/>
      <c r="Q40" s="250" t="s">
        <v>28</v>
      </c>
      <c r="R40" s="8"/>
      <c r="S40" s="8"/>
      <c r="T40" s="8"/>
      <c r="U40" s="8"/>
      <c r="V40" s="8"/>
      <c r="W40" s="8"/>
      <c r="X40" s="8"/>
      <c r="Y40" s="9"/>
      <c r="Z40" s="104"/>
    </row>
    <row r="41" spans="1:26" x14ac:dyDescent="0.4">
      <c r="A41" s="108"/>
      <c r="B41" s="97"/>
      <c r="C41" s="237"/>
      <c r="D41" s="241"/>
      <c r="E41" s="237"/>
      <c r="F41" s="241"/>
      <c r="G41" s="238"/>
      <c r="H41" s="243"/>
      <c r="I41" s="238"/>
      <c r="J41" s="243"/>
      <c r="K41" s="238"/>
      <c r="L41" s="243"/>
      <c r="M41"/>
      <c r="N41"/>
      <c r="O41"/>
      <c r="Q41" s="1"/>
      <c r="S41" s="1"/>
      <c r="U41" s="1"/>
      <c r="W41" s="1"/>
      <c r="Z41" s="104"/>
    </row>
    <row r="42" spans="1:26" ht="15" customHeight="1" x14ac:dyDescent="0.4">
      <c r="A42" s="108"/>
      <c r="B42" s="196"/>
      <c r="C42" s="235"/>
      <c r="D42" s="241"/>
      <c r="E42" s="235"/>
      <c r="F42" s="241"/>
      <c r="G42" s="233"/>
      <c r="H42" s="241"/>
      <c r="I42" s="233"/>
      <c r="J42" s="241"/>
      <c r="K42" s="233"/>
      <c r="L42" s="241"/>
      <c r="M42"/>
      <c r="N42"/>
      <c r="O42"/>
      <c r="Q42" s="252" t="s">
        <v>29</v>
      </c>
      <c r="R42" s="251"/>
      <c r="S42" s="251"/>
      <c r="T42" s="251"/>
      <c r="U42" s="251"/>
      <c r="V42" s="251"/>
      <c r="W42" s="251"/>
      <c r="X42" s="251"/>
      <c r="Y42" s="10"/>
      <c r="Z42" s="104"/>
    </row>
    <row r="43" spans="1:26" ht="15" customHeight="1" thickBot="1" x14ac:dyDescent="0.45">
      <c r="A43" s="108"/>
      <c r="B43" s="195"/>
      <c r="C43" s="236"/>
      <c r="D43" s="242"/>
      <c r="E43" s="236"/>
      <c r="F43" s="242"/>
      <c r="G43" s="239"/>
      <c r="H43" s="242"/>
      <c r="I43" s="239"/>
      <c r="J43" s="242"/>
      <c r="K43" s="239"/>
      <c r="L43" s="242"/>
      <c r="M43"/>
      <c r="N43"/>
      <c r="O43"/>
      <c r="Q43" s="253" t="s">
        <v>30</v>
      </c>
      <c r="R43" s="247"/>
      <c r="S43" s="247"/>
      <c r="T43" s="247"/>
      <c r="U43" s="247"/>
      <c r="V43" s="247"/>
      <c r="W43" s="247"/>
      <c r="X43" s="247"/>
      <c r="Y43" s="11"/>
      <c r="Z43" s="104"/>
    </row>
    <row r="44" spans="1:26" ht="15" customHeight="1" x14ac:dyDescent="0.4">
      <c r="A44" s="108"/>
      <c r="C44" s="1"/>
      <c r="E44" s="1"/>
      <c r="G44" s="1"/>
      <c r="I44" s="1"/>
      <c r="K44" s="1"/>
      <c r="M44"/>
      <c r="N44"/>
      <c r="O44"/>
      <c r="Q44" s="253" t="s">
        <v>31</v>
      </c>
      <c r="R44" s="247"/>
      <c r="S44" s="247"/>
      <c r="T44" s="247"/>
      <c r="U44" s="247"/>
      <c r="V44" s="247"/>
      <c r="W44" s="247"/>
      <c r="X44" s="247"/>
      <c r="Y44" s="11"/>
      <c r="Z44" s="104"/>
    </row>
    <row r="45" spans="1:26" ht="15" customHeight="1" x14ac:dyDescent="0.4">
      <c r="A45" s="108"/>
      <c r="C45" s="1"/>
      <c r="E45" s="1"/>
      <c r="G45" s="245"/>
      <c r="I45" s="1"/>
      <c r="K45" s="1"/>
      <c r="M45"/>
      <c r="N45"/>
      <c r="O45"/>
      <c r="Q45" s="254" t="s">
        <v>32</v>
      </c>
      <c r="R45" s="8"/>
      <c r="S45" s="8"/>
      <c r="T45" s="8"/>
      <c r="U45" s="8"/>
      <c r="V45" s="8"/>
      <c r="W45" s="8"/>
      <c r="X45" s="8"/>
      <c r="Y45" s="9"/>
      <c r="Z45" s="104"/>
    </row>
    <row r="46" spans="1:26" x14ac:dyDescent="0.4">
      <c r="A46" s="108"/>
      <c r="C46" s="1"/>
      <c r="E46" s="1"/>
      <c r="G46" s="1"/>
      <c r="I46" s="1"/>
      <c r="K46" s="1"/>
      <c r="M46"/>
      <c r="N46"/>
      <c r="O46"/>
      <c r="Q46" s="1"/>
      <c r="S46" s="1"/>
      <c r="U46" s="1"/>
      <c r="W46" s="1"/>
      <c r="Z46" s="104"/>
    </row>
    <row r="47" spans="1:26" ht="18" thickBot="1" x14ac:dyDescent="0.45">
      <c r="A47" s="109"/>
      <c r="B47" s="111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11"/>
      <c r="O47" s="105"/>
      <c r="P47" s="105"/>
      <c r="Q47" s="105"/>
      <c r="R47" s="105"/>
      <c r="S47" s="105"/>
      <c r="T47" s="105"/>
      <c r="U47" s="105"/>
      <c r="V47" s="105"/>
      <c r="W47" s="255"/>
      <c r="X47" s="271" t="s">
        <v>53</v>
      </c>
      <c r="Y47" s="105"/>
      <c r="Z47" s="106"/>
    </row>
    <row r="48" spans="1:26" x14ac:dyDescent="0.4">
      <c r="C48" s="245"/>
      <c r="D48" s="245"/>
      <c r="E48" s="245"/>
      <c r="F48" s="245"/>
      <c r="G48" s="245"/>
      <c r="H48" s="245"/>
      <c r="I48" s="245"/>
      <c r="J48" s="245"/>
      <c r="K48" s="245"/>
      <c r="L48" s="245"/>
      <c r="M48" s="245"/>
      <c r="N48" s="256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</row>
    <row r="49" spans="3:26" x14ac:dyDescent="0.4">
      <c r="C49" s="245"/>
      <c r="D49" s="245"/>
      <c r="E49" s="245"/>
      <c r="F49" s="245"/>
      <c r="G49" s="245"/>
      <c r="H49" s="245"/>
      <c r="I49" s="245"/>
      <c r="J49" s="245"/>
      <c r="K49" s="245"/>
      <c r="L49" s="245"/>
      <c r="M49" s="245"/>
      <c r="N49" s="256"/>
      <c r="O49" s="245"/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</row>
    <row r="50" spans="3:26" x14ac:dyDescent="0.4"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56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</row>
    <row r="51" spans="3:26" x14ac:dyDescent="0.4">
      <c r="C51" s="1"/>
      <c r="E51" s="1"/>
      <c r="G51" s="1"/>
      <c r="I51" s="1"/>
      <c r="K51" s="1"/>
      <c r="O51" s="1"/>
      <c r="Q51" s="1"/>
      <c r="S51" s="1"/>
      <c r="U51" s="1"/>
      <c r="W51" s="1"/>
    </row>
    <row r="52" spans="3:26" x14ac:dyDescent="0.4">
      <c r="C52" s="1"/>
      <c r="E52" s="1"/>
      <c r="G52" s="1"/>
      <c r="I52" s="1"/>
      <c r="K52" s="1"/>
      <c r="O52" s="1"/>
      <c r="Q52" s="1"/>
      <c r="S52" s="1"/>
      <c r="U52" s="1"/>
      <c r="W52" s="1"/>
    </row>
    <row r="53" spans="3:26" x14ac:dyDescent="0.4">
      <c r="C53" s="1"/>
      <c r="E53" s="1"/>
      <c r="G53" s="1"/>
      <c r="I53" s="1"/>
      <c r="K53" s="1"/>
      <c r="O53" s="1"/>
      <c r="Q53" s="1"/>
      <c r="S53" s="1"/>
      <c r="U53" s="1"/>
      <c r="W53" s="1"/>
    </row>
    <row r="54" spans="3:26" x14ac:dyDescent="0.4">
      <c r="C54" s="1"/>
      <c r="E54" s="1"/>
      <c r="G54" s="1"/>
      <c r="I54" s="1"/>
      <c r="K54" s="1"/>
      <c r="O54" s="1"/>
      <c r="Q54" s="1"/>
      <c r="S54" s="1"/>
      <c r="U54" s="1"/>
      <c r="W54" s="1"/>
    </row>
    <row r="55" spans="3:26" x14ac:dyDescent="0.4">
      <c r="C55" s="1"/>
      <c r="E55" s="1"/>
      <c r="G55" s="1"/>
      <c r="I55" s="1"/>
      <c r="K55" s="1"/>
      <c r="O55" s="1"/>
      <c r="Q55" s="1"/>
      <c r="S55" s="1"/>
      <c r="U55" s="1"/>
      <c r="W55" s="1"/>
    </row>
    <row r="56" spans="3:26" x14ac:dyDescent="0.4">
      <c r="C56" s="1"/>
      <c r="E56" s="1"/>
      <c r="G56" s="1"/>
      <c r="I56" s="1"/>
      <c r="K56" s="1"/>
      <c r="O56" s="1"/>
      <c r="Q56" s="1"/>
      <c r="S56" s="1"/>
      <c r="U56" s="1"/>
      <c r="W56" s="1"/>
    </row>
    <row r="57" spans="3:26" x14ac:dyDescent="0.4">
      <c r="C57" s="1"/>
      <c r="E57" s="1"/>
      <c r="G57" s="1"/>
      <c r="I57" s="1"/>
      <c r="K57" s="1"/>
      <c r="O57" s="1"/>
      <c r="Q57" s="1"/>
      <c r="S57" s="1"/>
      <c r="U57" s="1"/>
      <c r="W57" s="1"/>
    </row>
    <row r="58" spans="3:26" x14ac:dyDescent="0.4">
      <c r="C58" s="1"/>
      <c r="E58" s="1"/>
      <c r="G58" s="1"/>
      <c r="I58" s="1"/>
      <c r="K58" s="1"/>
      <c r="O58" s="1"/>
      <c r="Q58" s="1"/>
      <c r="S58" s="1"/>
      <c r="U58" s="1"/>
      <c r="W58" s="1"/>
    </row>
    <row r="59" spans="3:26" x14ac:dyDescent="0.4">
      <c r="C59" s="1"/>
      <c r="E59" s="1"/>
      <c r="G59" s="1"/>
      <c r="I59" s="1"/>
      <c r="K59" s="1"/>
      <c r="O59" s="1"/>
      <c r="Q59" s="1"/>
      <c r="S59" s="1"/>
      <c r="U59" s="1"/>
      <c r="W59" s="1"/>
    </row>
    <row r="60" spans="3:26" x14ac:dyDescent="0.4">
      <c r="C60" s="1"/>
      <c r="E60" s="1"/>
      <c r="G60" s="1"/>
      <c r="I60" s="1"/>
      <c r="K60" s="1"/>
      <c r="O60" s="1"/>
      <c r="Q60" s="1"/>
      <c r="S60" s="1"/>
      <c r="U60" s="1"/>
      <c r="W60" s="1"/>
    </row>
    <row r="61" spans="3:26" x14ac:dyDescent="0.4">
      <c r="C61" s="1"/>
      <c r="E61" s="1"/>
      <c r="G61" s="1"/>
      <c r="I61" s="1"/>
      <c r="K61" s="1"/>
      <c r="O61" s="1"/>
      <c r="Q61" s="1"/>
      <c r="S61" s="1"/>
      <c r="U61" s="1"/>
      <c r="W61" s="1"/>
    </row>
    <row r="62" spans="3:26" x14ac:dyDescent="0.4">
      <c r="C62" s="1"/>
      <c r="E62" s="1"/>
      <c r="G62" s="1"/>
      <c r="I62" s="1"/>
      <c r="K62" s="1"/>
      <c r="O62" s="1"/>
      <c r="Q62" s="1"/>
      <c r="S62" s="1"/>
      <c r="U62" s="1"/>
      <c r="W62" s="1"/>
    </row>
    <row r="63" spans="3:26" x14ac:dyDescent="0.4">
      <c r="C63" s="1"/>
      <c r="E63" s="1"/>
      <c r="G63" s="1"/>
      <c r="I63" s="1"/>
      <c r="K63" s="1"/>
      <c r="O63" s="1"/>
      <c r="Q63" s="1"/>
      <c r="S63" s="1"/>
      <c r="U63" s="1"/>
      <c r="W63" s="1"/>
    </row>
    <row r="64" spans="3:26" x14ac:dyDescent="0.4">
      <c r="C64" s="1"/>
      <c r="E64" s="1"/>
      <c r="G64" s="1"/>
      <c r="I64" s="1"/>
      <c r="K64" s="1"/>
      <c r="O64" s="1"/>
      <c r="Q64" s="1"/>
      <c r="S64" s="1"/>
      <c r="U64" s="1"/>
      <c r="W64" s="1"/>
    </row>
    <row r="65" spans="3:23" x14ac:dyDescent="0.4">
      <c r="C65" s="1"/>
      <c r="E65" s="1"/>
      <c r="G65" s="1"/>
      <c r="I65" s="1"/>
      <c r="K65" s="1"/>
      <c r="O65" s="1"/>
      <c r="Q65" s="1"/>
      <c r="S65" s="1"/>
      <c r="U65" s="1"/>
      <c r="W65" s="1"/>
    </row>
    <row r="66" spans="3:23" x14ac:dyDescent="0.4">
      <c r="C66" s="1"/>
      <c r="E66" s="1"/>
      <c r="G66" s="1"/>
      <c r="I66" s="1"/>
      <c r="K66" s="1"/>
      <c r="O66" s="1"/>
      <c r="Q66" s="1"/>
      <c r="S66" s="1"/>
      <c r="U66" s="1"/>
      <c r="W66" s="1"/>
    </row>
    <row r="67" spans="3:23" x14ac:dyDescent="0.4">
      <c r="C67" s="1"/>
      <c r="E67" s="1"/>
      <c r="G67" s="1"/>
      <c r="I67" s="1"/>
      <c r="K67" s="1"/>
      <c r="O67" s="1"/>
      <c r="Q67" s="1"/>
      <c r="S67" s="1"/>
      <c r="U67" s="1"/>
      <c r="W67" s="1"/>
    </row>
    <row r="68" spans="3:23" x14ac:dyDescent="0.4">
      <c r="C68" s="1"/>
      <c r="E68" s="1"/>
      <c r="G68" s="1"/>
      <c r="I68" s="1"/>
      <c r="K68" s="1"/>
      <c r="O68" s="1"/>
      <c r="Q68" s="1"/>
      <c r="S68" s="1"/>
      <c r="U68" s="1"/>
      <c r="W68" s="1"/>
    </row>
    <row r="69" spans="3:23" x14ac:dyDescent="0.4">
      <c r="C69" s="1"/>
      <c r="E69" s="1"/>
      <c r="G69" s="1"/>
      <c r="I69" s="1"/>
      <c r="K69" s="1"/>
      <c r="O69" s="1"/>
      <c r="Q69" s="1"/>
      <c r="S69" s="1"/>
      <c r="U69" s="1"/>
      <c r="W69" s="1"/>
    </row>
    <row r="70" spans="3:23" x14ac:dyDescent="0.4">
      <c r="C70" s="1"/>
      <c r="E70" s="1"/>
      <c r="G70" s="1"/>
      <c r="I70" s="1"/>
      <c r="K70" s="1"/>
      <c r="O70" s="1"/>
      <c r="Q70" s="1"/>
      <c r="S70" s="1"/>
      <c r="U70" s="1"/>
      <c r="W70" s="1"/>
    </row>
    <row r="71" spans="3:23" x14ac:dyDescent="0.4">
      <c r="C71" s="1"/>
      <c r="E71" s="1"/>
      <c r="G71" s="1"/>
      <c r="I71" s="1"/>
      <c r="K71" s="1"/>
      <c r="O71" s="1"/>
      <c r="Q71" s="1"/>
      <c r="S71" s="1"/>
      <c r="U71" s="1"/>
      <c r="W71" s="1"/>
    </row>
    <row r="72" spans="3:23" x14ac:dyDescent="0.4">
      <c r="C72" s="1"/>
      <c r="E72" s="1"/>
      <c r="G72" s="1"/>
      <c r="I72" s="1"/>
      <c r="K72" s="1"/>
      <c r="O72" s="1"/>
      <c r="Q72" s="1"/>
      <c r="S72" s="1"/>
      <c r="U72" s="1"/>
      <c r="W72" s="1"/>
    </row>
    <row r="73" spans="3:23" x14ac:dyDescent="0.4">
      <c r="C73" s="1"/>
      <c r="E73" s="1"/>
      <c r="G73" s="1"/>
      <c r="I73" s="1"/>
      <c r="K73" s="1"/>
      <c r="O73" s="1"/>
      <c r="Q73" s="1"/>
      <c r="S73" s="1"/>
      <c r="U73" s="1"/>
      <c r="W73" s="1"/>
    </row>
    <row r="74" spans="3:23" x14ac:dyDescent="0.4">
      <c r="C74" s="1"/>
      <c r="E74" s="1"/>
      <c r="G74" s="1"/>
      <c r="I74" s="1"/>
      <c r="K74" s="1"/>
      <c r="O74" s="1"/>
      <c r="Q74" s="1"/>
      <c r="S74" s="1"/>
      <c r="U74" s="1"/>
      <c r="W74" s="1"/>
    </row>
    <row r="75" spans="3:23" x14ac:dyDescent="0.4">
      <c r="C75" s="1"/>
      <c r="E75" s="1"/>
      <c r="G75" s="1"/>
      <c r="I75" s="1"/>
      <c r="K75" s="1"/>
      <c r="O75" s="1"/>
      <c r="Q75" s="1"/>
      <c r="S75" s="1"/>
      <c r="U75" s="1"/>
      <c r="W75" s="1"/>
    </row>
    <row r="76" spans="3:23" x14ac:dyDescent="0.4">
      <c r="C76" s="1"/>
      <c r="E76" s="1"/>
      <c r="G76" s="1"/>
      <c r="I76" s="1"/>
      <c r="K76" s="1"/>
      <c r="O76" s="1"/>
      <c r="Q76" s="1"/>
      <c r="S76" s="1"/>
      <c r="U76" s="1"/>
      <c r="W76" s="1"/>
    </row>
    <row r="77" spans="3:23" x14ac:dyDescent="0.4">
      <c r="C77" s="1"/>
      <c r="E77" s="1"/>
      <c r="G77" s="1"/>
      <c r="I77" s="1"/>
      <c r="K77" s="1"/>
      <c r="O77" s="1"/>
      <c r="Q77" s="1"/>
      <c r="S77" s="1"/>
      <c r="U77" s="1"/>
      <c r="W77" s="1"/>
    </row>
    <row r="78" spans="3:23" x14ac:dyDescent="0.4">
      <c r="C78" s="1"/>
      <c r="E78" s="1"/>
      <c r="G78" s="1"/>
      <c r="I78" s="1"/>
      <c r="K78" s="1"/>
      <c r="O78" s="1"/>
      <c r="Q78" s="1"/>
      <c r="S78" s="1"/>
      <c r="U78" s="1"/>
      <c r="W78" s="1"/>
    </row>
    <row r="79" spans="3:23" x14ac:dyDescent="0.4">
      <c r="C79" s="1"/>
      <c r="E79" s="1"/>
      <c r="G79" s="1"/>
      <c r="I79" s="1"/>
      <c r="K79" s="1"/>
      <c r="O79" s="1"/>
      <c r="Q79" s="1"/>
      <c r="S79" s="1"/>
      <c r="U79" s="1"/>
      <c r="W79" s="1"/>
    </row>
    <row r="80" spans="3:23" x14ac:dyDescent="0.4">
      <c r="C80" s="1"/>
      <c r="E80" s="1"/>
      <c r="G80" s="1"/>
      <c r="I80" s="1"/>
      <c r="K80" s="1"/>
      <c r="O80" s="1"/>
      <c r="Q80" s="1"/>
      <c r="S80" s="1"/>
      <c r="U80" s="1"/>
      <c r="W80" s="1"/>
    </row>
    <row r="81" spans="3:23" x14ac:dyDescent="0.4">
      <c r="C81" s="1"/>
      <c r="E81" s="1"/>
      <c r="G81" s="1"/>
      <c r="I81" s="1"/>
      <c r="K81" s="1"/>
      <c r="O81" s="1"/>
      <c r="Q81" s="1"/>
      <c r="S81" s="1"/>
      <c r="U81" s="1"/>
      <c r="W81" s="1"/>
    </row>
    <row r="82" spans="3:23" x14ac:dyDescent="0.4">
      <c r="C82" s="1"/>
      <c r="E82" s="1"/>
      <c r="G82" s="1"/>
      <c r="I82" s="1"/>
      <c r="K82" s="1"/>
      <c r="O82" s="1"/>
      <c r="Q82" s="1"/>
      <c r="S82" s="1"/>
      <c r="U82" s="1"/>
      <c r="W82" s="1"/>
    </row>
    <row r="83" spans="3:23" x14ac:dyDescent="0.4">
      <c r="C83" s="1"/>
      <c r="E83" s="1"/>
      <c r="G83" s="1"/>
      <c r="I83" s="1"/>
      <c r="K83" s="1"/>
      <c r="O83" s="1"/>
      <c r="Q83" s="1"/>
      <c r="S83" s="1"/>
      <c r="U83" s="1"/>
      <c r="W83" s="1"/>
    </row>
    <row r="84" spans="3:23" x14ac:dyDescent="0.4">
      <c r="C84" s="1"/>
      <c r="E84" s="1"/>
      <c r="G84" s="1"/>
      <c r="I84" s="1"/>
      <c r="K84" s="1"/>
      <c r="O84" s="1"/>
      <c r="Q84" s="1"/>
      <c r="S84" s="1"/>
      <c r="U84" s="1"/>
      <c r="W84" s="1"/>
    </row>
    <row r="85" spans="3:23" x14ac:dyDescent="0.4">
      <c r="C85" s="1"/>
      <c r="E85" s="1"/>
      <c r="G85" s="1"/>
      <c r="I85" s="1"/>
      <c r="K85" s="1"/>
      <c r="O85" s="1"/>
      <c r="Q85" s="1"/>
      <c r="S85" s="1"/>
      <c r="U85" s="1"/>
      <c r="W85" s="1"/>
    </row>
    <row r="86" spans="3:23" x14ac:dyDescent="0.4">
      <c r="C86" s="1"/>
      <c r="E86" s="1"/>
      <c r="G86" s="1"/>
      <c r="I86" s="1"/>
      <c r="K86" s="1"/>
      <c r="O86" s="1"/>
      <c r="Q86" s="1"/>
      <c r="S86" s="1"/>
      <c r="U86" s="1"/>
      <c r="W86" s="1"/>
    </row>
    <row r="87" spans="3:23" x14ac:dyDescent="0.4">
      <c r="C87" s="1"/>
      <c r="E87" s="1"/>
      <c r="G87" s="1"/>
      <c r="I87" s="1"/>
      <c r="K87" s="1"/>
      <c r="O87" s="1"/>
      <c r="Q87" s="1"/>
      <c r="S87" s="1"/>
      <c r="U87" s="1"/>
      <c r="W87" s="1"/>
    </row>
    <row r="88" spans="3:23" x14ac:dyDescent="0.4">
      <c r="C88" s="1"/>
      <c r="E88" s="1"/>
      <c r="G88" s="1"/>
      <c r="I88" s="1"/>
      <c r="K88" s="1"/>
      <c r="O88" s="1"/>
      <c r="Q88" s="1"/>
      <c r="S88" s="1"/>
      <c r="U88" s="1"/>
      <c r="W88" s="1"/>
    </row>
    <row r="89" spans="3:23" x14ac:dyDescent="0.4">
      <c r="C89" s="1"/>
      <c r="E89" s="1"/>
      <c r="G89" s="1"/>
      <c r="I89" s="1"/>
      <c r="K89" s="1"/>
      <c r="O89" s="1"/>
      <c r="Q89" s="1"/>
      <c r="S89" s="1"/>
      <c r="U89" s="1"/>
      <c r="W89" s="1"/>
    </row>
    <row r="90" spans="3:23" x14ac:dyDescent="0.4">
      <c r="C90" s="1"/>
      <c r="E90" s="1"/>
      <c r="G90" s="1"/>
      <c r="I90" s="1"/>
      <c r="K90" s="1"/>
      <c r="O90" s="1"/>
      <c r="Q90" s="1"/>
      <c r="S90" s="1"/>
      <c r="U90" s="1"/>
      <c r="W90" s="1"/>
    </row>
    <row r="91" spans="3:23" x14ac:dyDescent="0.4">
      <c r="C91" s="1"/>
      <c r="E91" s="1"/>
      <c r="G91" s="1"/>
      <c r="I91" s="1"/>
      <c r="K91" s="1"/>
      <c r="O91" s="1"/>
      <c r="Q91" s="1"/>
      <c r="S91" s="1"/>
      <c r="U91" s="1"/>
      <c r="W91" s="1"/>
    </row>
    <row r="92" spans="3:23" x14ac:dyDescent="0.4">
      <c r="C92" s="1"/>
      <c r="E92" s="1"/>
      <c r="G92" s="1"/>
      <c r="I92" s="1"/>
      <c r="K92" s="1"/>
      <c r="O92" s="1"/>
      <c r="Q92" s="1"/>
      <c r="S92" s="1"/>
      <c r="U92" s="1"/>
      <c r="W92" s="1"/>
    </row>
    <row r="93" spans="3:23" x14ac:dyDescent="0.4">
      <c r="C93" s="1"/>
      <c r="E93" s="1"/>
      <c r="G93" s="1"/>
      <c r="I93" s="1"/>
      <c r="K93" s="1"/>
      <c r="O93" s="1"/>
      <c r="Q93" s="1"/>
      <c r="S93" s="1"/>
      <c r="U93" s="1"/>
      <c r="W93" s="1"/>
    </row>
    <row r="94" spans="3:23" x14ac:dyDescent="0.4">
      <c r="C94" s="1"/>
      <c r="E94" s="1"/>
      <c r="G94" s="1"/>
      <c r="I94" s="1"/>
      <c r="K94" s="1"/>
      <c r="O94" s="1"/>
      <c r="Q94" s="1"/>
      <c r="S94" s="1"/>
      <c r="U94" s="1"/>
      <c r="W94" s="1"/>
    </row>
    <row r="95" spans="3:23" x14ac:dyDescent="0.4">
      <c r="C95" s="1"/>
      <c r="E95" s="1"/>
      <c r="G95" s="1"/>
      <c r="I95" s="1"/>
      <c r="K95" s="1"/>
      <c r="O95" s="1"/>
      <c r="Q95" s="1"/>
      <c r="S95" s="1"/>
      <c r="U95" s="1"/>
      <c r="W95" s="1"/>
    </row>
    <row r="96" spans="3:23" x14ac:dyDescent="0.4">
      <c r="C96" s="1"/>
      <c r="E96" s="1"/>
      <c r="G96" s="1"/>
      <c r="I96" s="1"/>
      <c r="K96" s="1"/>
      <c r="O96" s="1"/>
      <c r="Q96" s="1"/>
      <c r="S96" s="1"/>
      <c r="U96" s="1"/>
      <c r="W96" s="1"/>
    </row>
    <row r="97" spans="3:23" x14ac:dyDescent="0.4">
      <c r="C97" s="1"/>
      <c r="E97" s="1"/>
      <c r="G97" s="1"/>
      <c r="I97" s="1"/>
      <c r="K97" s="1"/>
      <c r="O97" s="1"/>
      <c r="Q97" s="1"/>
      <c r="S97" s="1"/>
      <c r="U97" s="1"/>
      <c r="W97" s="1"/>
    </row>
    <row r="98" spans="3:23" x14ac:dyDescent="0.4">
      <c r="C98" s="1"/>
      <c r="E98" s="1"/>
      <c r="G98" s="1"/>
      <c r="I98" s="1"/>
      <c r="K98" s="1"/>
      <c r="O98" s="1"/>
      <c r="Q98" s="1"/>
      <c r="S98" s="1"/>
      <c r="U98" s="1"/>
      <c r="W98" s="1"/>
    </row>
    <row r="99" spans="3:23" x14ac:dyDescent="0.4">
      <c r="C99" s="1"/>
      <c r="E99" s="1"/>
      <c r="G99" s="1"/>
      <c r="I99" s="1"/>
      <c r="K99" s="1"/>
      <c r="O99" s="1"/>
      <c r="Q99" s="1"/>
      <c r="S99" s="1"/>
      <c r="U99" s="1"/>
      <c r="W99" s="1"/>
    </row>
    <row r="100" spans="3:23" x14ac:dyDescent="0.4">
      <c r="C100" s="1"/>
      <c r="E100" s="1"/>
      <c r="G100" s="1"/>
      <c r="I100" s="1"/>
      <c r="K100" s="1"/>
      <c r="O100" s="1"/>
      <c r="Q100" s="1"/>
      <c r="S100" s="1"/>
      <c r="U100" s="1"/>
      <c r="W100" s="1"/>
    </row>
    <row r="101" spans="3:23" x14ac:dyDescent="0.4">
      <c r="C101" s="1"/>
      <c r="E101" s="1"/>
      <c r="G101" s="1"/>
      <c r="I101" s="1"/>
      <c r="K101" s="1"/>
      <c r="O101" s="1"/>
      <c r="Q101" s="1"/>
      <c r="S101" s="1"/>
      <c r="U101" s="1"/>
      <c r="W101" s="1"/>
    </row>
    <row r="102" spans="3:23" x14ac:dyDescent="0.4">
      <c r="C102" s="1"/>
      <c r="E102" s="1"/>
      <c r="G102" s="1"/>
      <c r="I102" s="1"/>
      <c r="K102" s="1"/>
      <c r="O102" s="1"/>
      <c r="Q102" s="1"/>
      <c r="S102" s="1"/>
      <c r="U102" s="1"/>
      <c r="W102" s="1"/>
    </row>
    <row r="103" spans="3:23" x14ac:dyDescent="0.4">
      <c r="C103" s="1"/>
      <c r="E103" s="1"/>
      <c r="G103" s="1"/>
      <c r="I103" s="1"/>
      <c r="K103" s="1"/>
      <c r="O103" s="1"/>
      <c r="Q103" s="1"/>
      <c r="S103" s="1"/>
      <c r="U103" s="1"/>
      <c r="W103" s="1"/>
    </row>
    <row r="104" spans="3:23" x14ac:dyDescent="0.4">
      <c r="C104" s="1"/>
      <c r="E104" s="1"/>
      <c r="G104" s="1"/>
      <c r="I104" s="1"/>
      <c r="K104" s="1"/>
      <c r="O104" s="1"/>
      <c r="Q104" s="1"/>
      <c r="S104" s="1"/>
      <c r="U104" s="1"/>
      <c r="W104" s="1"/>
    </row>
    <row r="105" spans="3:23" x14ac:dyDescent="0.4">
      <c r="C105" s="1"/>
      <c r="E105" s="1"/>
      <c r="G105" s="1"/>
      <c r="I105" s="1"/>
      <c r="K105" s="1"/>
      <c r="O105" s="1"/>
      <c r="Q105" s="1"/>
      <c r="S105" s="1"/>
      <c r="U105" s="1"/>
      <c r="W105" s="1"/>
    </row>
    <row r="106" spans="3:23" x14ac:dyDescent="0.4">
      <c r="C106" s="1"/>
      <c r="E106" s="1"/>
      <c r="G106" s="1"/>
      <c r="I106" s="1"/>
      <c r="K106" s="1"/>
      <c r="O106" s="1"/>
      <c r="Q106" s="1"/>
      <c r="S106" s="1"/>
      <c r="U106" s="1"/>
      <c r="W106" s="1"/>
    </row>
    <row r="107" spans="3:23" x14ac:dyDescent="0.4">
      <c r="C107" s="1"/>
      <c r="E107" s="1"/>
      <c r="G107" s="1"/>
      <c r="I107" s="1"/>
      <c r="K107" s="1"/>
      <c r="O107" s="1"/>
      <c r="Q107" s="1"/>
      <c r="S107" s="1"/>
      <c r="U107" s="1"/>
      <c r="W107" s="1"/>
    </row>
    <row r="108" spans="3:23" x14ac:dyDescent="0.4">
      <c r="C108" s="1"/>
      <c r="E108" s="1"/>
      <c r="G108" s="1"/>
      <c r="I108" s="1"/>
      <c r="K108" s="1"/>
      <c r="O108" s="1"/>
      <c r="Q108" s="1"/>
      <c r="S108" s="1"/>
      <c r="U108" s="1"/>
      <c r="W108" s="1"/>
    </row>
    <row r="109" spans="3:23" x14ac:dyDescent="0.4">
      <c r="C109" s="1"/>
      <c r="E109" s="1"/>
      <c r="G109" s="1"/>
      <c r="I109" s="1"/>
      <c r="K109" s="1"/>
      <c r="O109" s="1"/>
      <c r="Q109" s="1"/>
      <c r="S109" s="1"/>
      <c r="U109" s="1"/>
      <c r="W109" s="1"/>
    </row>
    <row r="110" spans="3:23" x14ac:dyDescent="0.4">
      <c r="C110" s="1"/>
      <c r="E110" s="1"/>
      <c r="G110" s="1"/>
      <c r="I110" s="1"/>
      <c r="K110" s="1"/>
      <c r="O110" s="1"/>
      <c r="Q110" s="1"/>
      <c r="S110" s="1"/>
      <c r="U110" s="1"/>
      <c r="W110" s="1"/>
    </row>
    <row r="111" spans="3:23" x14ac:dyDescent="0.4">
      <c r="C111" s="1"/>
      <c r="E111" s="1"/>
      <c r="G111" s="1"/>
      <c r="I111" s="1"/>
      <c r="K111" s="1"/>
      <c r="O111" s="1"/>
      <c r="Q111" s="1"/>
      <c r="S111" s="1"/>
      <c r="U111" s="1"/>
      <c r="W111" s="1"/>
    </row>
    <row r="112" spans="3:23" x14ac:dyDescent="0.4">
      <c r="C112" s="1"/>
      <c r="E112" s="1"/>
      <c r="G112" s="1"/>
      <c r="I112" s="1"/>
      <c r="K112" s="1"/>
      <c r="O112" s="1"/>
      <c r="Q112" s="1"/>
      <c r="S112" s="1"/>
      <c r="U112" s="1"/>
      <c r="W112" s="1"/>
    </row>
    <row r="113" spans="3:23" x14ac:dyDescent="0.4">
      <c r="C113" s="1"/>
      <c r="E113" s="1"/>
      <c r="G113" s="1"/>
      <c r="I113" s="1"/>
      <c r="K113" s="1"/>
      <c r="O113" s="1"/>
      <c r="Q113" s="1"/>
      <c r="S113" s="1"/>
      <c r="U113" s="1"/>
      <c r="W113" s="1"/>
    </row>
    <row r="114" spans="3:23" x14ac:dyDescent="0.4">
      <c r="C114" s="1"/>
      <c r="E114" s="1"/>
      <c r="G114" s="1"/>
      <c r="I114" s="1"/>
      <c r="K114" s="1"/>
      <c r="O114" s="1"/>
      <c r="Q114" s="1"/>
      <c r="S114" s="1"/>
      <c r="U114" s="1"/>
      <c r="W114" s="1"/>
    </row>
    <row r="115" spans="3:23" x14ac:dyDescent="0.4">
      <c r="C115" s="1"/>
      <c r="E115" s="1"/>
      <c r="G115" s="1"/>
      <c r="I115" s="1"/>
      <c r="K115" s="1"/>
      <c r="O115" s="1"/>
      <c r="Q115" s="1"/>
      <c r="S115" s="1"/>
      <c r="U115" s="1"/>
      <c r="W115" s="1"/>
    </row>
    <row r="116" spans="3:23" x14ac:dyDescent="0.4">
      <c r="C116" s="1"/>
      <c r="E116" s="1"/>
      <c r="G116" s="1"/>
      <c r="I116" s="1"/>
      <c r="K116" s="1"/>
      <c r="O116" s="1"/>
      <c r="Q116" s="1"/>
      <c r="S116" s="1"/>
      <c r="U116" s="1"/>
      <c r="W116" s="1"/>
    </row>
    <row r="117" spans="3:23" x14ac:dyDescent="0.4">
      <c r="C117" s="1"/>
      <c r="E117" s="1"/>
      <c r="G117" s="1"/>
      <c r="I117" s="1"/>
      <c r="K117" s="1"/>
      <c r="O117" s="1"/>
      <c r="Q117" s="1"/>
      <c r="S117" s="1"/>
      <c r="U117" s="1"/>
      <c r="W117" s="1"/>
    </row>
    <row r="118" spans="3:23" x14ac:dyDescent="0.4">
      <c r="C118" s="1"/>
      <c r="E118" s="1"/>
      <c r="G118" s="1"/>
      <c r="I118" s="1"/>
      <c r="K118" s="1"/>
      <c r="O118" s="1"/>
      <c r="Q118" s="1"/>
      <c r="S118" s="1"/>
      <c r="U118" s="1"/>
      <c r="W118" s="1"/>
    </row>
    <row r="119" spans="3:23" x14ac:dyDescent="0.4">
      <c r="C119" s="1"/>
      <c r="E119" s="1"/>
      <c r="G119" s="1"/>
      <c r="I119" s="1"/>
      <c r="K119" s="1"/>
      <c r="O119" s="1"/>
      <c r="Q119" s="1"/>
      <c r="S119" s="1"/>
      <c r="U119" s="1"/>
      <c r="W119" s="1"/>
    </row>
    <row r="120" spans="3:23" x14ac:dyDescent="0.4">
      <c r="C120" s="1"/>
      <c r="E120" s="1"/>
      <c r="G120" s="1"/>
      <c r="I120" s="1"/>
      <c r="K120" s="1"/>
      <c r="O120" s="1"/>
      <c r="Q120" s="1"/>
      <c r="S120" s="1"/>
      <c r="U120" s="1"/>
      <c r="W120" s="1"/>
    </row>
    <row r="121" spans="3:23" x14ac:dyDescent="0.4">
      <c r="C121" s="1"/>
      <c r="E121" s="1"/>
      <c r="G121" s="1"/>
      <c r="I121" s="1"/>
      <c r="K121" s="1"/>
      <c r="O121" s="1"/>
      <c r="Q121" s="1"/>
      <c r="S121" s="1"/>
      <c r="U121" s="1"/>
      <c r="W121" s="1"/>
    </row>
    <row r="122" spans="3:23" x14ac:dyDescent="0.4">
      <c r="C122" s="1"/>
      <c r="E122" s="1"/>
      <c r="G122" s="1"/>
      <c r="I122" s="1"/>
      <c r="K122" s="1"/>
      <c r="O122" s="1"/>
      <c r="Q122" s="1"/>
      <c r="S122" s="1"/>
      <c r="U122" s="1"/>
      <c r="W122" s="1"/>
    </row>
    <row r="123" spans="3:23" x14ac:dyDescent="0.4">
      <c r="C123" s="1"/>
      <c r="E123" s="1"/>
      <c r="G123" s="1"/>
      <c r="I123" s="1"/>
      <c r="K123" s="1"/>
      <c r="O123" s="1"/>
      <c r="Q123" s="1"/>
      <c r="S123" s="1"/>
      <c r="U123" s="1"/>
      <c r="W123" s="1"/>
    </row>
    <row r="124" spans="3:23" x14ac:dyDescent="0.4">
      <c r="C124" s="1"/>
      <c r="E124" s="1"/>
      <c r="G124" s="1"/>
      <c r="I124" s="1"/>
      <c r="K124" s="1"/>
      <c r="O124" s="1"/>
      <c r="Q124" s="1"/>
      <c r="S124" s="1"/>
      <c r="U124" s="1"/>
      <c r="W124" s="1"/>
    </row>
    <row r="125" spans="3:23" x14ac:dyDescent="0.4">
      <c r="C125" s="1"/>
      <c r="E125" s="1"/>
      <c r="G125" s="1"/>
      <c r="I125" s="1"/>
      <c r="K125" s="1"/>
      <c r="O125" s="1"/>
      <c r="Q125" s="1"/>
      <c r="S125" s="1"/>
      <c r="U125" s="1"/>
      <c r="W125" s="1"/>
    </row>
    <row r="126" spans="3:23" x14ac:dyDescent="0.4">
      <c r="C126" s="1"/>
      <c r="E126" s="1"/>
      <c r="G126" s="1"/>
      <c r="I126" s="1"/>
      <c r="K126" s="1"/>
      <c r="O126" s="1"/>
      <c r="Q126" s="1"/>
      <c r="S126" s="1"/>
      <c r="U126" s="1"/>
      <c r="W126" s="1"/>
    </row>
    <row r="127" spans="3:23" x14ac:dyDescent="0.4">
      <c r="C127" s="1"/>
      <c r="E127" s="1"/>
      <c r="G127" s="1"/>
      <c r="I127" s="1"/>
      <c r="K127" s="1"/>
      <c r="O127" s="1"/>
      <c r="Q127" s="1"/>
      <c r="S127" s="1"/>
      <c r="U127" s="1"/>
      <c r="W127" s="1"/>
    </row>
    <row r="128" spans="3:23" x14ac:dyDescent="0.4">
      <c r="C128" s="1"/>
      <c r="E128" s="1"/>
      <c r="G128" s="1"/>
      <c r="I128" s="1"/>
      <c r="K128" s="1"/>
      <c r="O128" s="1"/>
      <c r="Q128" s="1"/>
      <c r="S128" s="1"/>
      <c r="U128" s="1"/>
      <c r="W128" s="1"/>
    </row>
    <row r="129" spans="3:23" x14ac:dyDescent="0.4">
      <c r="C129" s="1"/>
      <c r="E129" s="1"/>
      <c r="G129" s="1"/>
      <c r="I129" s="1"/>
      <c r="K129" s="1"/>
      <c r="O129" s="1"/>
      <c r="Q129" s="1"/>
      <c r="S129" s="1"/>
      <c r="U129" s="1"/>
      <c r="W129" s="1"/>
    </row>
    <row r="130" spans="3:23" x14ac:dyDescent="0.4">
      <c r="C130" s="1"/>
      <c r="E130" s="1"/>
      <c r="G130" s="1"/>
      <c r="I130" s="1"/>
      <c r="K130" s="1"/>
      <c r="O130" s="1"/>
      <c r="Q130" s="1"/>
      <c r="S130" s="1"/>
      <c r="U130" s="1"/>
      <c r="W130" s="1"/>
    </row>
    <row r="131" spans="3:23" x14ac:dyDescent="0.4">
      <c r="C131" s="1"/>
      <c r="E131" s="1"/>
      <c r="G131" s="1"/>
      <c r="I131" s="1"/>
      <c r="K131" s="1"/>
      <c r="O131" s="1"/>
      <c r="Q131" s="1"/>
      <c r="S131" s="1"/>
      <c r="U131" s="1"/>
      <c r="W131" s="1"/>
    </row>
    <row r="132" spans="3:23" x14ac:dyDescent="0.4">
      <c r="C132" s="1"/>
      <c r="E132" s="1"/>
      <c r="G132" s="1"/>
      <c r="I132" s="1"/>
      <c r="K132" s="1"/>
      <c r="O132" s="1"/>
      <c r="Q132" s="1"/>
      <c r="S132" s="1"/>
      <c r="U132" s="1"/>
      <c r="W132" s="1"/>
    </row>
    <row r="133" spans="3:23" x14ac:dyDescent="0.4">
      <c r="C133" s="1"/>
      <c r="E133" s="1"/>
      <c r="G133" s="1"/>
      <c r="I133" s="1"/>
      <c r="K133" s="1"/>
      <c r="O133" s="1"/>
      <c r="Q133" s="1"/>
      <c r="S133" s="1"/>
      <c r="U133" s="1"/>
      <c r="W133" s="1"/>
    </row>
    <row r="134" spans="3:23" x14ac:dyDescent="0.4">
      <c r="C134" s="1"/>
      <c r="E134" s="1"/>
      <c r="G134" s="1"/>
      <c r="I134" s="1"/>
      <c r="K134" s="1"/>
      <c r="O134" s="1"/>
      <c r="Q134" s="1"/>
      <c r="S134" s="1"/>
      <c r="U134" s="1"/>
      <c r="W134" s="1"/>
    </row>
    <row r="135" spans="3:23" x14ac:dyDescent="0.4">
      <c r="C135" s="1"/>
      <c r="E135" s="1"/>
      <c r="G135" s="1"/>
      <c r="I135" s="1"/>
      <c r="K135" s="1"/>
      <c r="O135" s="1"/>
      <c r="Q135" s="1"/>
      <c r="S135" s="1"/>
      <c r="U135" s="1"/>
      <c r="W135" s="1"/>
    </row>
    <row r="136" spans="3:23" x14ac:dyDescent="0.4">
      <c r="C136" s="1"/>
      <c r="E136" s="1"/>
      <c r="G136" s="1"/>
      <c r="I136" s="1"/>
      <c r="K136" s="1"/>
      <c r="O136" s="1"/>
      <c r="Q136" s="1"/>
      <c r="S136" s="1"/>
      <c r="U136" s="1"/>
      <c r="W136" s="1"/>
    </row>
    <row r="137" spans="3:23" x14ac:dyDescent="0.4">
      <c r="C137" s="1"/>
      <c r="E137" s="1"/>
      <c r="G137" s="1"/>
      <c r="I137" s="1"/>
      <c r="K137" s="1"/>
      <c r="O137" s="1"/>
      <c r="Q137" s="1"/>
      <c r="S137" s="1"/>
      <c r="U137" s="1"/>
      <c r="W137" s="1"/>
    </row>
    <row r="138" spans="3:23" x14ac:dyDescent="0.4">
      <c r="C138" s="1"/>
      <c r="E138" s="1"/>
      <c r="G138" s="1"/>
      <c r="I138" s="1"/>
      <c r="K138" s="1"/>
      <c r="O138" s="1"/>
      <c r="Q138" s="1"/>
      <c r="S138" s="1"/>
      <c r="U138" s="1"/>
      <c r="W138" s="1"/>
    </row>
    <row r="139" spans="3:23" x14ac:dyDescent="0.4">
      <c r="C139" s="1"/>
      <c r="E139" s="1"/>
      <c r="G139" s="1"/>
      <c r="I139" s="1"/>
      <c r="K139" s="1"/>
      <c r="O139" s="1"/>
      <c r="Q139" s="1"/>
      <c r="S139" s="1"/>
      <c r="U139" s="1"/>
      <c r="W139" s="1"/>
    </row>
    <row r="140" spans="3:23" x14ac:dyDescent="0.4">
      <c r="C140" s="1"/>
      <c r="E140" s="1"/>
      <c r="G140" s="1"/>
      <c r="I140" s="1"/>
      <c r="K140" s="1"/>
      <c r="O140" s="1"/>
      <c r="Q140" s="1"/>
      <c r="S140" s="1"/>
      <c r="U140" s="1"/>
      <c r="W140" s="1"/>
    </row>
    <row r="141" spans="3:23" x14ac:dyDescent="0.4">
      <c r="C141" s="1"/>
      <c r="E141" s="1"/>
      <c r="G141" s="1"/>
      <c r="I141" s="1"/>
      <c r="K141" s="1"/>
      <c r="O141" s="1"/>
      <c r="Q141" s="1"/>
      <c r="S141" s="1"/>
      <c r="U141" s="1"/>
      <c r="W141" s="1"/>
    </row>
    <row r="142" spans="3:23" x14ac:dyDescent="0.4">
      <c r="C142" s="1"/>
      <c r="E142" s="1"/>
      <c r="G142" s="1"/>
      <c r="I142" s="1"/>
      <c r="K142" s="1"/>
      <c r="O142" s="1"/>
      <c r="Q142" s="1"/>
      <c r="S142" s="1"/>
      <c r="U142" s="1"/>
      <c r="W142" s="1"/>
    </row>
    <row r="143" spans="3:23" x14ac:dyDescent="0.4">
      <c r="C143" s="1"/>
      <c r="E143" s="1"/>
      <c r="G143" s="1"/>
      <c r="I143" s="1"/>
      <c r="K143" s="1"/>
      <c r="O143" s="1"/>
      <c r="Q143" s="1"/>
      <c r="S143" s="1"/>
      <c r="U143" s="1"/>
      <c r="W143" s="1"/>
    </row>
    <row r="144" spans="3:23" x14ac:dyDescent="0.4">
      <c r="C144" s="1"/>
      <c r="E144" s="1"/>
      <c r="G144" s="1"/>
      <c r="I144" s="1"/>
      <c r="K144" s="1"/>
      <c r="O144" s="1"/>
      <c r="Q144" s="1"/>
      <c r="S144" s="1"/>
      <c r="U144" s="1"/>
      <c r="W144" s="1"/>
    </row>
    <row r="145" spans="3:23" x14ac:dyDescent="0.4">
      <c r="C145" s="1"/>
      <c r="E145" s="1"/>
      <c r="G145" s="1"/>
      <c r="I145" s="1"/>
      <c r="K145" s="1"/>
      <c r="O145" s="1"/>
      <c r="Q145" s="1"/>
      <c r="S145" s="1"/>
      <c r="U145" s="1"/>
      <c r="W145" s="1"/>
    </row>
    <row r="146" spans="3:23" x14ac:dyDescent="0.4">
      <c r="C146" s="1"/>
      <c r="E146" s="1"/>
      <c r="G146" s="1"/>
      <c r="I146" s="1"/>
      <c r="K146" s="1"/>
      <c r="O146" s="1"/>
      <c r="Q146" s="1"/>
      <c r="S146" s="1"/>
      <c r="U146" s="1"/>
      <c r="W146" s="1"/>
    </row>
    <row r="147" spans="3:23" x14ac:dyDescent="0.4">
      <c r="C147" s="1"/>
      <c r="E147" s="1"/>
      <c r="G147" s="1"/>
      <c r="I147" s="1"/>
      <c r="K147" s="1"/>
      <c r="O147" s="1"/>
      <c r="Q147" s="1"/>
      <c r="S147" s="1"/>
      <c r="U147" s="1"/>
      <c r="W147" s="1"/>
    </row>
    <row r="148" spans="3:23" x14ac:dyDescent="0.4">
      <c r="C148" s="1"/>
      <c r="E148" s="1"/>
      <c r="G148" s="1"/>
      <c r="I148" s="1"/>
      <c r="K148" s="1"/>
      <c r="O148" s="1"/>
      <c r="Q148" s="1"/>
      <c r="S148" s="1"/>
      <c r="U148" s="1"/>
      <c r="W148" s="1"/>
    </row>
    <row r="149" spans="3:23" x14ac:dyDescent="0.4">
      <c r="C149" s="1"/>
      <c r="E149" s="1"/>
      <c r="G149" s="1"/>
      <c r="I149" s="1"/>
      <c r="K149" s="1"/>
      <c r="O149" s="1"/>
      <c r="Q149" s="1"/>
      <c r="S149" s="1"/>
      <c r="U149" s="1"/>
      <c r="W149" s="1"/>
    </row>
    <row r="150" spans="3:23" x14ac:dyDescent="0.4">
      <c r="C150" s="1"/>
      <c r="E150" s="1"/>
      <c r="G150" s="1"/>
      <c r="I150" s="1"/>
      <c r="K150" s="1"/>
      <c r="O150" s="1"/>
      <c r="Q150" s="1"/>
      <c r="S150" s="1"/>
      <c r="U150" s="1"/>
      <c r="W150" s="1"/>
    </row>
    <row r="151" spans="3:23" x14ac:dyDescent="0.4">
      <c r="C151" s="1"/>
      <c r="E151" s="1"/>
      <c r="G151" s="1"/>
      <c r="I151" s="1"/>
      <c r="K151" s="1"/>
      <c r="O151" s="1"/>
      <c r="Q151" s="1"/>
      <c r="S151" s="1"/>
      <c r="U151" s="1"/>
      <c r="W151" s="1"/>
    </row>
    <row r="152" spans="3:23" x14ac:dyDescent="0.4">
      <c r="C152" s="1"/>
      <c r="E152" s="1"/>
      <c r="G152" s="1"/>
      <c r="I152" s="1"/>
      <c r="K152" s="1"/>
      <c r="O152" s="1"/>
      <c r="Q152" s="1"/>
      <c r="S152" s="1"/>
      <c r="U152" s="1"/>
      <c r="W152" s="1"/>
    </row>
    <row r="153" spans="3:23" x14ac:dyDescent="0.4">
      <c r="C153" s="1"/>
      <c r="E153" s="1"/>
      <c r="G153" s="1"/>
      <c r="I153" s="1"/>
      <c r="K153" s="1"/>
      <c r="O153" s="1"/>
      <c r="Q153" s="1"/>
      <c r="S153" s="1"/>
      <c r="U153" s="1"/>
      <c r="W153" s="1"/>
    </row>
    <row r="154" spans="3:23" x14ac:dyDescent="0.4">
      <c r="C154" s="1"/>
      <c r="E154" s="1"/>
      <c r="G154" s="1"/>
      <c r="I154" s="1"/>
      <c r="K154" s="1"/>
      <c r="O154" s="1"/>
      <c r="Q154" s="1"/>
      <c r="S154" s="1"/>
      <c r="U154" s="1"/>
      <c r="W154" s="1"/>
    </row>
    <row r="155" spans="3:23" x14ac:dyDescent="0.4">
      <c r="C155" s="1"/>
      <c r="E155" s="1"/>
      <c r="G155" s="1"/>
      <c r="I155" s="1"/>
      <c r="K155" s="1"/>
      <c r="O155" s="1"/>
      <c r="Q155" s="1"/>
      <c r="S155" s="1"/>
      <c r="U155" s="1"/>
      <c r="W155" s="1"/>
    </row>
    <row r="156" spans="3:23" x14ac:dyDescent="0.4">
      <c r="C156" s="1"/>
      <c r="E156" s="1"/>
      <c r="G156" s="1"/>
      <c r="I156" s="1"/>
      <c r="K156" s="1"/>
      <c r="O156" s="1"/>
      <c r="Q156" s="1"/>
      <c r="S156" s="1"/>
      <c r="U156" s="1"/>
      <c r="W156" s="1"/>
    </row>
    <row r="157" spans="3:23" x14ac:dyDescent="0.4">
      <c r="C157" s="1"/>
      <c r="E157" s="1"/>
      <c r="G157" s="1"/>
      <c r="I157" s="1"/>
      <c r="K157" s="1"/>
      <c r="O157" s="1"/>
      <c r="Q157" s="1"/>
      <c r="S157" s="1"/>
      <c r="U157" s="1"/>
      <c r="W157" s="1"/>
    </row>
    <row r="158" spans="3:23" x14ac:dyDescent="0.4">
      <c r="C158" s="1"/>
      <c r="E158" s="1"/>
      <c r="G158" s="1"/>
      <c r="I158" s="1"/>
      <c r="K158" s="1"/>
      <c r="O158" s="1"/>
      <c r="Q158" s="1"/>
      <c r="S158" s="1"/>
      <c r="U158" s="1"/>
      <c r="W158" s="1"/>
    </row>
    <row r="159" spans="3:23" x14ac:dyDescent="0.4">
      <c r="C159" s="1"/>
      <c r="E159" s="1"/>
      <c r="G159" s="1"/>
      <c r="I159" s="1"/>
      <c r="K159" s="1"/>
      <c r="O159" s="1"/>
      <c r="Q159" s="1"/>
      <c r="S159" s="1"/>
      <c r="U159" s="1"/>
      <c r="W159" s="1"/>
    </row>
    <row r="160" spans="3:23" x14ac:dyDescent="0.4">
      <c r="C160" s="1"/>
      <c r="E160" s="1"/>
      <c r="G160" s="1"/>
      <c r="I160" s="1"/>
      <c r="K160" s="1"/>
      <c r="O160" s="1"/>
      <c r="Q160" s="1"/>
      <c r="S160" s="1"/>
      <c r="U160" s="1"/>
      <c r="W160" s="1"/>
    </row>
    <row r="161" spans="3:23" x14ac:dyDescent="0.4">
      <c r="C161" s="1"/>
      <c r="E161" s="1"/>
      <c r="G161" s="1"/>
      <c r="I161" s="1"/>
      <c r="K161" s="1"/>
      <c r="O161" s="1"/>
      <c r="Q161" s="1"/>
      <c r="S161" s="1"/>
      <c r="U161" s="1"/>
      <c r="W161" s="1"/>
    </row>
    <row r="162" spans="3:23" x14ac:dyDescent="0.4">
      <c r="C162" s="1"/>
      <c r="E162" s="1"/>
      <c r="G162" s="1"/>
      <c r="I162" s="1"/>
      <c r="K162" s="1"/>
      <c r="O162" s="1"/>
      <c r="Q162" s="1"/>
      <c r="S162" s="1"/>
      <c r="U162" s="1"/>
      <c r="W162" s="1"/>
    </row>
    <row r="163" spans="3:23" x14ac:dyDescent="0.4">
      <c r="C163" s="1"/>
      <c r="E163" s="1"/>
      <c r="G163" s="1"/>
      <c r="I163" s="1"/>
      <c r="K163" s="1"/>
      <c r="O163" s="1"/>
      <c r="Q163" s="1"/>
      <c r="S163" s="1"/>
      <c r="U163" s="1"/>
      <c r="W163" s="1"/>
    </row>
    <row r="164" spans="3:23" x14ac:dyDescent="0.4">
      <c r="C164" s="1"/>
      <c r="E164" s="1"/>
      <c r="G164" s="1"/>
      <c r="I164" s="1"/>
      <c r="K164" s="1"/>
      <c r="O164" s="1"/>
      <c r="Q164" s="1"/>
      <c r="S164" s="1"/>
      <c r="U164" s="1"/>
      <c r="W164" s="1"/>
    </row>
    <row r="165" spans="3:23" x14ac:dyDescent="0.4">
      <c r="C165" s="1"/>
      <c r="E165" s="1"/>
      <c r="G165" s="1"/>
      <c r="I165" s="1"/>
      <c r="K165" s="1"/>
      <c r="O165" s="1"/>
      <c r="Q165" s="1"/>
      <c r="S165" s="1"/>
      <c r="U165" s="1"/>
      <c r="W165" s="1"/>
    </row>
    <row r="166" spans="3:23" x14ac:dyDescent="0.4">
      <c r="C166" s="1"/>
      <c r="E166" s="1"/>
      <c r="G166" s="1"/>
      <c r="I166" s="1"/>
      <c r="K166" s="1"/>
      <c r="O166" s="1"/>
      <c r="Q166" s="1"/>
      <c r="S166" s="1"/>
      <c r="U166" s="1"/>
      <c r="W166" s="1"/>
    </row>
    <row r="167" spans="3:23" x14ac:dyDescent="0.4">
      <c r="C167" s="1"/>
      <c r="E167" s="1"/>
      <c r="G167" s="1"/>
      <c r="I167" s="1"/>
      <c r="K167" s="1"/>
      <c r="O167" s="1"/>
      <c r="Q167" s="1"/>
      <c r="S167" s="1"/>
      <c r="U167" s="1"/>
      <c r="W167" s="1"/>
    </row>
    <row r="168" spans="3:23" x14ac:dyDescent="0.4">
      <c r="C168" s="1"/>
      <c r="E168" s="1"/>
      <c r="G168" s="1"/>
      <c r="I168" s="1"/>
      <c r="K168" s="1"/>
      <c r="O168" s="1"/>
      <c r="Q168" s="1"/>
      <c r="S168" s="1"/>
      <c r="U168" s="1"/>
      <c r="W168" s="1"/>
    </row>
    <row r="169" spans="3:23" x14ac:dyDescent="0.4">
      <c r="C169" s="1"/>
      <c r="E169" s="1"/>
      <c r="G169" s="1"/>
      <c r="I169" s="1"/>
      <c r="K169" s="1"/>
      <c r="O169" s="1"/>
      <c r="Q169" s="1"/>
      <c r="S169" s="1"/>
      <c r="U169" s="1"/>
      <c r="W169" s="1"/>
    </row>
    <row r="170" spans="3:23" x14ac:dyDescent="0.4">
      <c r="C170" s="1"/>
      <c r="E170" s="1"/>
      <c r="G170" s="1"/>
      <c r="I170" s="1"/>
      <c r="K170" s="1"/>
      <c r="O170" s="1"/>
      <c r="Q170" s="1"/>
      <c r="S170" s="1"/>
      <c r="U170" s="1"/>
      <c r="W170" s="1"/>
    </row>
    <row r="171" spans="3:23" x14ac:dyDescent="0.4">
      <c r="C171" s="1"/>
      <c r="E171" s="1"/>
      <c r="G171" s="1"/>
      <c r="I171" s="1"/>
      <c r="K171" s="1"/>
      <c r="O171" s="1"/>
      <c r="Q171" s="1"/>
      <c r="S171" s="1"/>
      <c r="U171" s="1"/>
      <c r="W171" s="1"/>
    </row>
    <row r="172" spans="3:23" x14ac:dyDescent="0.4">
      <c r="C172" s="1"/>
      <c r="E172" s="1"/>
      <c r="G172" s="1"/>
      <c r="I172" s="1"/>
      <c r="K172" s="1"/>
      <c r="O172" s="1"/>
      <c r="Q172" s="1"/>
      <c r="S172" s="1"/>
      <c r="U172" s="1"/>
      <c r="W172" s="1"/>
    </row>
    <row r="173" spans="3:23" x14ac:dyDescent="0.4">
      <c r="C173" s="1"/>
      <c r="E173" s="1"/>
      <c r="G173" s="1"/>
      <c r="I173" s="1"/>
      <c r="K173" s="1"/>
      <c r="O173" s="1"/>
      <c r="Q173" s="1"/>
      <c r="S173" s="1"/>
      <c r="U173" s="1"/>
      <c r="W173" s="1"/>
    </row>
    <row r="174" spans="3:23" x14ac:dyDescent="0.4">
      <c r="C174" s="1"/>
      <c r="E174" s="1"/>
      <c r="G174" s="1"/>
      <c r="I174" s="1"/>
      <c r="K174" s="1"/>
      <c r="O174" s="1"/>
      <c r="Q174" s="1"/>
      <c r="S174" s="1"/>
      <c r="U174" s="1"/>
      <c r="W174" s="1"/>
    </row>
    <row r="175" spans="3:23" x14ac:dyDescent="0.4">
      <c r="C175" s="1"/>
      <c r="E175" s="1"/>
      <c r="G175" s="1"/>
      <c r="I175" s="1"/>
      <c r="K175" s="1"/>
      <c r="O175" s="1"/>
      <c r="Q175" s="1"/>
      <c r="S175" s="1"/>
      <c r="U175" s="1"/>
      <c r="W175" s="1"/>
    </row>
    <row r="176" spans="3:23" x14ac:dyDescent="0.4">
      <c r="C176" s="1"/>
      <c r="E176" s="1"/>
      <c r="G176" s="1"/>
      <c r="I176" s="1"/>
      <c r="K176" s="1"/>
      <c r="O176" s="1"/>
      <c r="Q176" s="1"/>
      <c r="S176" s="1"/>
      <c r="U176" s="1"/>
      <c r="W176" s="1"/>
    </row>
    <row r="177" spans="3:23" x14ac:dyDescent="0.4">
      <c r="C177" s="1"/>
      <c r="E177" s="1"/>
      <c r="G177" s="1"/>
      <c r="I177" s="1"/>
      <c r="K177" s="1"/>
      <c r="O177" s="1"/>
      <c r="Q177" s="1"/>
      <c r="S177" s="1"/>
      <c r="U177" s="1"/>
      <c r="W177" s="1"/>
    </row>
    <row r="178" spans="3:23" x14ac:dyDescent="0.4">
      <c r="C178" s="1"/>
      <c r="E178" s="1"/>
      <c r="G178" s="1"/>
      <c r="I178" s="1"/>
      <c r="K178" s="1"/>
      <c r="O178" s="1"/>
      <c r="Q178" s="1"/>
      <c r="S178" s="1"/>
      <c r="U178" s="1"/>
      <c r="W178" s="1"/>
    </row>
    <row r="179" spans="3:23" x14ac:dyDescent="0.4">
      <c r="C179" s="1"/>
      <c r="E179" s="1"/>
      <c r="G179" s="1"/>
      <c r="I179" s="1"/>
      <c r="K179" s="1"/>
      <c r="O179" s="1"/>
      <c r="Q179" s="1"/>
      <c r="S179" s="1"/>
      <c r="U179" s="1"/>
      <c r="W179" s="1"/>
    </row>
    <row r="180" spans="3:23" x14ac:dyDescent="0.4">
      <c r="C180" s="1"/>
      <c r="E180" s="1"/>
      <c r="G180" s="1"/>
      <c r="I180" s="1"/>
      <c r="K180" s="1"/>
      <c r="O180" s="1"/>
      <c r="Q180" s="1"/>
      <c r="S180" s="1"/>
      <c r="U180" s="1"/>
      <c r="W180" s="1"/>
    </row>
    <row r="181" spans="3:23" x14ac:dyDescent="0.4">
      <c r="C181" s="1"/>
      <c r="E181" s="1"/>
      <c r="G181" s="1"/>
      <c r="I181" s="1"/>
      <c r="K181" s="1"/>
      <c r="O181" s="1"/>
      <c r="Q181" s="1"/>
      <c r="S181" s="1"/>
      <c r="U181" s="1"/>
      <c r="W181" s="1"/>
    </row>
    <row r="182" spans="3:23" x14ac:dyDescent="0.4">
      <c r="C182" s="1"/>
      <c r="E182" s="1"/>
      <c r="G182" s="1"/>
      <c r="I182" s="1"/>
      <c r="K182" s="1"/>
      <c r="O182" s="1"/>
      <c r="Q182" s="1"/>
      <c r="S182" s="1"/>
      <c r="U182" s="1"/>
      <c r="W182" s="1"/>
    </row>
    <row r="183" spans="3:23" x14ac:dyDescent="0.4">
      <c r="C183" s="1"/>
      <c r="E183" s="1"/>
      <c r="G183" s="1"/>
      <c r="I183" s="1"/>
      <c r="K183" s="1"/>
      <c r="O183" s="1"/>
      <c r="Q183" s="1"/>
      <c r="S183" s="1"/>
      <c r="U183" s="1"/>
      <c r="W183" s="1"/>
    </row>
    <row r="184" spans="3:23" x14ac:dyDescent="0.4">
      <c r="C184" s="1"/>
      <c r="E184" s="1"/>
      <c r="G184" s="1"/>
      <c r="I184" s="1"/>
      <c r="K184" s="1"/>
      <c r="O184" s="1"/>
      <c r="Q184" s="1"/>
      <c r="S184" s="1"/>
      <c r="U184" s="1"/>
      <c r="W184" s="1"/>
    </row>
    <row r="185" spans="3:23" x14ac:dyDescent="0.4">
      <c r="C185" s="1"/>
      <c r="E185" s="1"/>
      <c r="G185" s="1"/>
      <c r="I185" s="1"/>
      <c r="K185" s="1"/>
      <c r="O185" s="1"/>
      <c r="Q185" s="1"/>
      <c r="S185" s="1"/>
      <c r="U185" s="1"/>
      <c r="W185" s="1"/>
    </row>
    <row r="186" spans="3:23" x14ac:dyDescent="0.4">
      <c r="C186" s="1"/>
      <c r="E186" s="1"/>
      <c r="G186" s="1"/>
      <c r="I186" s="1"/>
      <c r="K186" s="1"/>
      <c r="O186" s="1"/>
      <c r="Q186" s="1"/>
      <c r="S186" s="1"/>
      <c r="U186" s="1"/>
      <c r="W186" s="1"/>
    </row>
    <row r="187" spans="3:23" x14ac:dyDescent="0.4">
      <c r="C187" s="1"/>
      <c r="E187" s="1"/>
      <c r="G187" s="1"/>
      <c r="I187" s="1"/>
      <c r="K187" s="1"/>
      <c r="O187" s="1"/>
      <c r="Q187" s="1"/>
      <c r="S187" s="1"/>
      <c r="U187" s="1"/>
      <c r="W187" s="1"/>
    </row>
    <row r="188" spans="3:23" x14ac:dyDescent="0.4">
      <c r="C188" s="1"/>
      <c r="E188" s="1"/>
      <c r="G188" s="1"/>
      <c r="I188" s="1"/>
      <c r="K188" s="1"/>
      <c r="O188" s="1"/>
      <c r="Q188" s="1"/>
      <c r="S188" s="1"/>
      <c r="U188" s="1"/>
      <c r="W188" s="1"/>
    </row>
    <row r="189" spans="3:23" x14ac:dyDescent="0.4">
      <c r="C189" s="1"/>
      <c r="E189" s="1"/>
      <c r="G189" s="1"/>
      <c r="I189" s="1"/>
      <c r="K189" s="1"/>
      <c r="O189" s="1"/>
      <c r="Q189" s="1"/>
      <c r="S189" s="1"/>
      <c r="U189" s="1"/>
      <c r="W189" s="1"/>
    </row>
    <row r="190" spans="3:23" x14ac:dyDescent="0.4">
      <c r="C190" s="1"/>
      <c r="E190" s="1"/>
      <c r="G190" s="1"/>
      <c r="I190" s="1"/>
      <c r="K190" s="1"/>
      <c r="O190" s="1"/>
      <c r="Q190" s="1"/>
      <c r="S190" s="1"/>
      <c r="U190" s="1"/>
      <c r="W190" s="1"/>
    </row>
    <row r="191" spans="3:23" x14ac:dyDescent="0.4">
      <c r="C191" s="1"/>
      <c r="E191" s="1"/>
      <c r="G191" s="1"/>
      <c r="I191" s="1"/>
      <c r="K191" s="1"/>
      <c r="O191" s="1"/>
      <c r="Q191" s="1"/>
      <c r="S191" s="1"/>
      <c r="U191" s="1"/>
      <c r="W191" s="1"/>
    </row>
    <row r="192" spans="3:23" x14ac:dyDescent="0.4">
      <c r="C192" s="1"/>
      <c r="E192" s="1"/>
      <c r="G192" s="1"/>
      <c r="I192" s="1"/>
      <c r="K192" s="1"/>
      <c r="O192" s="1"/>
      <c r="Q192" s="1"/>
      <c r="S192" s="1"/>
      <c r="U192" s="1"/>
      <c r="W192" s="1"/>
    </row>
    <row r="193" spans="3:23" x14ac:dyDescent="0.4">
      <c r="C193" s="1"/>
      <c r="E193" s="1"/>
      <c r="G193" s="1"/>
      <c r="I193" s="1"/>
      <c r="K193" s="1"/>
      <c r="O193" s="1"/>
      <c r="Q193" s="1"/>
      <c r="S193" s="1"/>
      <c r="U193" s="1"/>
      <c r="W193" s="1"/>
    </row>
    <row r="194" spans="3:23" x14ac:dyDescent="0.4">
      <c r="C194" s="1"/>
      <c r="E194" s="1"/>
      <c r="G194" s="1"/>
      <c r="I194" s="1"/>
      <c r="K194" s="1"/>
      <c r="O194" s="1"/>
      <c r="Q194" s="1"/>
      <c r="S194" s="1"/>
      <c r="U194" s="1"/>
      <c r="W194" s="1"/>
    </row>
    <row r="195" spans="3:23" x14ac:dyDescent="0.4">
      <c r="C195" s="1"/>
      <c r="E195" s="1"/>
      <c r="G195" s="1"/>
      <c r="I195" s="1"/>
      <c r="K195" s="1"/>
      <c r="O195" s="1"/>
      <c r="Q195" s="1"/>
      <c r="S195" s="1"/>
      <c r="U195" s="1"/>
      <c r="W195" s="1"/>
    </row>
    <row r="196" spans="3:23" x14ac:dyDescent="0.4">
      <c r="C196" s="1"/>
      <c r="E196" s="1"/>
      <c r="G196" s="1"/>
      <c r="I196" s="1"/>
      <c r="K196" s="1"/>
      <c r="O196" s="1"/>
      <c r="Q196" s="1"/>
      <c r="S196" s="1"/>
      <c r="U196" s="1"/>
      <c r="W196" s="1"/>
    </row>
    <row r="197" spans="3:23" x14ac:dyDescent="0.4">
      <c r="C197" s="1"/>
      <c r="E197" s="1"/>
      <c r="G197" s="1"/>
      <c r="I197" s="1"/>
      <c r="K197" s="1"/>
      <c r="O197" s="1"/>
      <c r="Q197" s="1"/>
      <c r="S197" s="1"/>
      <c r="U197" s="1"/>
      <c r="W197" s="1"/>
    </row>
    <row r="198" spans="3:23" x14ac:dyDescent="0.4">
      <c r="C198" s="1"/>
      <c r="E198" s="1"/>
      <c r="G198" s="1"/>
      <c r="I198" s="1"/>
      <c r="K198" s="1"/>
      <c r="O198" s="1"/>
      <c r="Q198" s="1"/>
      <c r="S198" s="1"/>
      <c r="U198" s="1"/>
      <c r="W198" s="1"/>
    </row>
    <row r="199" spans="3:23" x14ac:dyDescent="0.4">
      <c r="C199" s="1"/>
      <c r="E199" s="1"/>
      <c r="G199" s="1"/>
      <c r="I199" s="1"/>
      <c r="K199" s="1"/>
      <c r="O199" s="1"/>
      <c r="Q199" s="1"/>
      <c r="S199" s="1"/>
      <c r="U199" s="1"/>
      <c r="W199" s="1"/>
    </row>
    <row r="200" spans="3:23" x14ac:dyDescent="0.4">
      <c r="C200" s="1"/>
      <c r="E200" s="1"/>
      <c r="G200" s="1"/>
      <c r="I200" s="1"/>
      <c r="K200" s="1"/>
      <c r="O200" s="1"/>
      <c r="Q200" s="1"/>
      <c r="S200" s="1"/>
      <c r="U200" s="1"/>
      <c r="W200" s="1"/>
    </row>
    <row r="201" spans="3:23" x14ac:dyDescent="0.4">
      <c r="C201" s="1"/>
      <c r="E201" s="1"/>
      <c r="G201" s="1"/>
      <c r="I201" s="1"/>
      <c r="K201" s="1"/>
      <c r="O201" s="1"/>
      <c r="Q201" s="1"/>
      <c r="S201" s="1"/>
      <c r="U201" s="1"/>
      <c r="W201" s="1"/>
    </row>
    <row r="202" spans="3:23" x14ac:dyDescent="0.4">
      <c r="C202" s="1"/>
      <c r="E202" s="1"/>
      <c r="G202" s="1"/>
      <c r="I202" s="1"/>
      <c r="K202" s="1"/>
      <c r="O202" s="1"/>
      <c r="Q202" s="1"/>
      <c r="S202" s="1"/>
      <c r="U202" s="1"/>
      <c r="W202" s="1"/>
    </row>
    <row r="203" spans="3:23" x14ac:dyDescent="0.4">
      <c r="C203" s="1"/>
      <c r="E203" s="1"/>
      <c r="G203" s="1"/>
      <c r="I203" s="1"/>
      <c r="K203" s="1"/>
      <c r="O203" s="1"/>
      <c r="Q203" s="1"/>
      <c r="S203" s="1"/>
      <c r="U203" s="1"/>
      <c r="W203" s="1"/>
    </row>
    <row r="204" spans="3:23" x14ac:dyDescent="0.4">
      <c r="C204" s="1"/>
      <c r="E204" s="1"/>
      <c r="G204" s="1"/>
      <c r="I204" s="1"/>
      <c r="K204" s="1"/>
      <c r="O204" s="1"/>
      <c r="Q204" s="1"/>
      <c r="S204" s="1"/>
      <c r="U204" s="1"/>
      <c r="W204" s="1"/>
    </row>
    <row r="205" spans="3:23" x14ac:dyDescent="0.4">
      <c r="C205" s="1"/>
      <c r="E205" s="1"/>
      <c r="G205" s="1"/>
      <c r="I205" s="1"/>
      <c r="K205" s="1"/>
      <c r="O205" s="1"/>
      <c r="Q205" s="1"/>
      <c r="S205" s="1"/>
      <c r="U205" s="1"/>
      <c r="W205" s="1"/>
    </row>
    <row r="206" spans="3:23" x14ac:dyDescent="0.4">
      <c r="C206" s="1"/>
      <c r="E206" s="1"/>
      <c r="G206" s="1"/>
      <c r="I206" s="1"/>
      <c r="K206" s="1"/>
      <c r="O206" s="1"/>
      <c r="Q206" s="1"/>
      <c r="S206" s="1"/>
      <c r="U206" s="1"/>
      <c r="W206" s="1"/>
    </row>
    <row r="207" spans="3:23" x14ac:dyDescent="0.4">
      <c r="C207" s="1"/>
      <c r="E207" s="1"/>
      <c r="G207" s="1"/>
      <c r="I207" s="1"/>
      <c r="K207" s="1"/>
      <c r="O207" s="1"/>
      <c r="Q207" s="1"/>
      <c r="S207" s="1"/>
      <c r="U207" s="1"/>
      <c r="W207" s="1"/>
    </row>
    <row r="208" spans="3:23" x14ac:dyDescent="0.4">
      <c r="C208" s="1"/>
      <c r="E208" s="1"/>
      <c r="G208" s="1"/>
      <c r="I208" s="1"/>
      <c r="K208" s="1"/>
      <c r="O208" s="1"/>
      <c r="Q208" s="1"/>
      <c r="S208" s="1"/>
      <c r="U208" s="1"/>
      <c r="W208" s="1"/>
    </row>
    <row r="209" spans="3:23" x14ac:dyDescent="0.4">
      <c r="C209" s="1"/>
      <c r="E209" s="1"/>
      <c r="G209" s="1"/>
      <c r="I209" s="1"/>
      <c r="K209" s="1"/>
      <c r="O209" s="1"/>
      <c r="Q209" s="1"/>
      <c r="S209" s="1"/>
      <c r="U209" s="1"/>
      <c r="W209" s="1"/>
    </row>
    <row r="210" spans="3:23" x14ac:dyDescent="0.4">
      <c r="C210" s="1"/>
      <c r="E210" s="1"/>
      <c r="G210" s="1"/>
      <c r="I210" s="1"/>
      <c r="K210" s="1"/>
      <c r="O210" s="1"/>
      <c r="Q210" s="1"/>
      <c r="S210" s="1"/>
      <c r="U210" s="1"/>
      <c r="W210" s="1"/>
    </row>
    <row r="211" spans="3:23" x14ac:dyDescent="0.4">
      <c r="C211" s="1"/>
      <c r="E211" s="1"/>
      <c r="G211" s="1"/>
      <c r="I211" s="1"/>
      <c r="K211" s="1"/>
      <c r="O211" s="1"/>
      <c r="Q211" s="1"/>
      <c r="S211" s="1"/>
      <c r="U211" s="1"/>
      <c r="W211" s="1"/>
    </row>
    <row r="212" spans="3:23" x14ac:dyDescent="0.4">
      <c r="C212" s="1"/>
      <c r="E212" s="1"/>
      <c r="G212" s="1"/>
      <c r="I212" s="1"/>
      <c r="K212" s="1"/>
      <c r="O212" s="1"/>
      <c r="Q212" s="1"/>
      <c r="S212" s="1"/>
      <c r="U212" s="1"/>
      <c r="W212" s="1"/>
    </row>
    <row r="213" spans="3:23" x14ac:dyDescent="0.4">
      <c r="C213" s="1"/>
      <c r="E213" s="1"/>
      <c r="G213" s="1"/>
      <c r="I213" s="1"/>
      <c r="K213" s="1"/>
      <c r="O213" s="1"/>
      <c r="Q213" s="1"/>
      <c r="S213" s="1"/>
      <c r="U213" s="1"/>
      <c r="W213" s="1"/>
    </row>
    <row r="214" spans="3:23" x14ac:dyDescent="0.4">
      <c r="C214" s="1"/>
      <c r="E214" s="1"/>
      <c r="G214" s="1"/>
      <c r="I214" s="1"/>
      <c r="K214" s="1"/>
      <c r="O214" s="1"/>
      <c r="Q214" s="1"/>
      <c r="S214" s="1"/>
      <c r="U214" s="1"/>
      <c r="W214" s="1"/>
    </row>
    <row r="215" spans="3:23" x14ac:dyDescent="0.4">
      <c r="C215" s="1"/>
      <c r="E215" s="1"/>
      <c r="G215" s="1"/>
      <c r="I215" s="1"/>
      <c r="K215" s="1"/>
      <c r="O215" s="1"/>
      <c r="Q215" s="1"/>
      <c r="S215" s="1"/>
      <c r="U215" s="1"/>
      <c r="W215" s="1"/>
    </row>
    <row r="216" spans="3:23" x14ac:dyDescent="0.4">
      <c r="C216" s="1"/>
      <c r="E216" s="1"/>
      <c r="G216" s="1"/>
      <c r="I216" s="1"/>
      <c r="K216" s="1"/>
      <c r="O216" s="1"/>
      <c r="Q216" s="1"/>
      <c r="S216" s="1"/>
      <c r="U216" s="1"/>
      <c r="W216" s="1"/>
    </row>
    <row r="217" spans="3:23" x14ac:dyDescent="0.4">
      <c r="C217" s="1"/>
      <c r="E217" s="1"/>
      <c r="G217" s="1"/>
      <c r="I217" s="1"/>
      <c r="K217" s="1"/>
      <c r="O217" s="1"/>
      <c r="Q217" s="1"/>
      <c r="S217" s="1"/>
      <c r="U217" s="1"/>
      <c r="W217" s="1"/>
    </row>
    <row r="218" spans="3:23" x14ac:dyDescent="0.4">
      <c r="C218" s="1"/>
      <c r="E218" s="1"/>
      <c r="G218" s="1"/>
      <c r="I218" s="1"/>
      <c r="K218" s="1"/>
      <c r="O218" s="1"/>
      <c r="Q218" s="1"/>
      <c r="S218" s="1"/>
      <c r="U218" s="1"/>
      <c r="W218" s="1"/>
    </row>
    <row r="219" spans="3:23" x14ac:dyDescent="0.4">
      <c r="C219" s="1"/>
      <c r="E219" s="1"/>
      <c r="G219" s="1"/>
      <c r="I219" s="1"/>
      <c r="K219" s="1"/>
      <c r="O219" s="1"/>
      <c r="Q219" s="1"/>
      <c r="S219" s="1"/>
      <c r="U219" s="1"/>
      <c r="W219" s="1"/>
    </row>
    <row r="220" spans="3:23" x14ac:dyDescent="0.4">
      <c r="C220" s="1"/>
      <c r="E220" s="1"/>
      <c r="G220" s="1"/>
      <c r="I220" s="1"/>
      <c r="K220" s="1"/>
      <c r="O220" s="1"/>
      <c r="Q220" s="1"/>
      <c r="S220" s="1"/>
      <c r="U220" s="1"/>
      <c r="W220" s="1"/>
    </row>
    <row r="221" spans="3:23" x14ac:dyDescent="0.4">
      <c r="C221" s="1"/>
      <c r="E221" s="1"/>
      <c r="G221" s="1"/>
      <c r="I221" s="1"/>
      <c r="K221" s="1"/>
      <c r="O221" s="1"/>
      <c r="Q221" s="1"/>
      <c r="S221" s="1"/>
      <c r="U221" s="1"/>
      <c r="W221" s="1"/>
    </row>
    <row r="222" spans="3:23" x14ac:dyDescent="0.4">
      <c r="C222" s="1"/>
      <c r="E222" s="1"/>
      <c r="G222" s="1"/>
      <c r="I222" s="1"/>
      <c r="K222" s="1"/>
      <c r="O222" s="1"/>
      <c r="Q222" s="1"/>
      <c r="S222" s="1"/>
      <c r="U222" s="1"/>
      <c r="W222" s="1"/>
    </row>
    <row r="223" spans="3:23" x14ac:dyDescent="0.4">
      <c r="C223" s="1"/>
      <c r="E223" s="1"/>
      <c r="G223" s="1"/>
      <c r="I223" s="1"/>
      <c r="K223" s="1"/>
      <c r="O223" s="1"/>
      <c r="Q223" s="1"/>
      <c r="S223" s="1"/>
      <c r="U223" s="1"/>
      <c r="W223" s="1"/>
    </row>
    <row r="224" spans="3:23" x14ac:dyDescent="0.4">
      <c r="C224" s="1"/>
      <c r="E224" s="1"/>
      <c r="G224" s="1"/>
      <c r="I224" s="1"/>
      <c r="K224" s="1"/>
      <c r="O224" s="1"/>
      <c r="Q224" s="1"/>
      <c r="S224" s="1"/>
      <c r="U224" s="1"/>
      <c r="W224" s="1"/>
    </row>
    <row r="225" spans="3:23" x14ac:dyDescent="0.4">
      <c r="C225" s="1"/>
      <c r="E225" s="1"/>
      <c r="G225" s="1"/>
      <c r="I225" s="1"/>
      <c r="K225" s="1"/>
      <c r="O225" s="1"/>
      <c r="Q225" s="1"/>
      <c r="S225" s="1"/>
      <c r="U225" s="1"/>
      <c r="W225" s="1"/>
    </row>
    <row r="226" spans="3:23" x14ac:dyDescent="0.4">
      <c r="C226" s="1"/>
      <c r="E226" s="1"/>
      <c r="G226" s="1"/>
      <c r="I226" s="1"/>
      <c r="K226" s="1"/>
      <c r="O226" s="1"/>
      <c r="Q226" s="1"/>
      <c r="S226" s="1"/>
      <c r="U226" s="1"/>
      <c r="W226" s="1"/>
    </row>
    <row r="227" spans="3:23" x14ac:dyDescent="0.4">
      <c r="C227" s="1"/>
      <c r="E227" s="1"/>
      <c r="G227" s="1"/>
      <c r="I227" s="1"/>
      <c r="K227" s="1"/>
      <c r="O227" s="1"/>
      <c r="Q227" s="1"/>
      <c r="S227" s="1"/>
      <c r="U227" s="1"/>
      <c r="W227" s="1"/>
    </row>
    <row r="228" spans="3:23" x14ac:dyDescent="0.4">
      <c r="C228" s="1"/>
      <c r="E228" s="1"/>
      <c r="G228" s="1"/>
      <c r="I228" s="1"/>
      <c r="K228" s="1"/>
      <c r="O228" s="1"/>
      <c r="Q228" s="1"/>
      <c r="S228" s="1"/>
      <c r="U228" s="1"/>
      <c r="W228" s="1"/>
    </row>
    <row r="229" spans="3:23" x14ac:dyDescent="0.4">
      <c r="C229" s="1"/>
      <c r="E229" s="1"/>
      <c r="G229" s="1"/>
      <c r="I229" s="1"/>
      <c r="K229" s="1"/>
      <c r="O229" s="1"/>
      <c r="Q229" s="1"/>
      <c r="S229" s="1"/>
      <c r="U229" s="1"/>
      <c r="W229" s="1"/>
    </row>
    <row r="230" spans="3:23" x14ac:dyDescent="0.4">
      <c r="C230" s="1"/>
      <c r="E230" s="1"/>
      <c r="G230" s="1"/>
      <c r="I230" s="1"/>
      <c r="K230" s="1"/>
      <c r="O230" s="1"/>
      <c r="Q230" s="1"/>
      <c r="S230" s="1"/>
      <c r="U230" s="1"/>
      <c r="W230" s="1"/>
    </row>
    <row r="231" spans="3:23" x14ac:dyDescent="0.4">
      <c r="C231" s="1"/>
      <c r="E231" s="1"/>
      <c r="G231" s="1"/>
      <c r="I231" s="1"/>
      <c r="K231" s="1"/>
      <c r="O231" s="1"/>
      <c r="Q231" s="1"/>
      <c r="S231" s="1"/>
      <c r="U231" s="1"/>
      <c r="W231" s="1"/>
    </row>
    <row r="232" spans="3:23" x14ac:dyDescent="0.4">
      <c r="C232" s="1"/>
      <c r="E232" s="1"/>
      <c r="G232" s="1"/>
      <c r="I232" s="1"/>
      <c r="K232" s="1"/>
      <c r="O232" s="1"/>
      <c r="Q232" s="1"/>
      <c r="S232" s="1"/>
      <c r="U232" s="1"/>
      <c r="W232" s="1"/>
    </row>
    <row r="233" spans="3:23" x14ac:dyDescent="0.4">
      <c r="C233" s="1"/>
      <c r="E233" s="1"/>
      <c r="G233" s="1"/>
      <c r="I233" s="1"/>
      <c r="K233" s="1"/>
      <c r="O233" s="1"/>
      <c r="Q233" s="1"/>
      <c r="S233" s="1"/>
      <c r="U233" s="1"/>
      <c r="W233" s="1"/>
    </row>
    <row r="234" spans="3:23" x14ac:dyDescent="0.4">
      <c r="C234" s="1"/>
      <c r="E234" s="1"/>
      <c r="G234" s="1"/>
      <c r="I234" s="1"/>
      <c r="K234" s="1"/>
      <c r="O234" s="1"/>
      <c r="Q234" s="1"/>
      <c r="S234" s="1"/>
      <c r="U234" s="1"/>
      <c r="W234" s="1"/>
    </row>
    <row r="235" spans="3:23" x14ac:dyDescent="0.4">
      <c r="C235" s="1"/>
      <c r="E235" s="1"/>
      <c r="G235" s="1"/>
      <c r="I235" s="1"/>
      <c r="K235" s="1"/>
      <c r="O235" s="1"/>
      <c r="Q235" s="1"/>
      <c r="S235" s="1"/>
      <c r="U235" s="1"/>
      <c r="W235" s="1"/>
    </row>
    <row r="236" spans="3:23" x14ac:dyDescent="0.4">
      <c r="C236" s="1"/>
      <c r="E236" s="1"/>
      <c r="G236" s="1"/>
      <c r="I236" s="1"/>
      <c r="K236" s="1"/>
      <c r="O236" s="1"/>
      <c r="Q236" s="1"/>
      <c r="S236" s="1"/>
      <c r="U236" s="1"/>
      <c r="W236" s="1"/>
    </row>
    <row r="237" spans="3:23" x14ac:dyDescent="0.4">
      <c r="C237" s="1"/>
      <c r="E237" s="1"/>
      <c r="G237" s="1"/>
      <c r="I237" s="1"/>
      <c r="K237" s="1"/>
      <c r="O237" s="1"/>
      <c r="Q237" s="1"/>
      <c r="S237" s="1"/>
      <c r="U237" s="1"/>
      <c r="W237" s="1"/>
    </row>
    <row r="238" spans="3:23" x14ac:dyDescent="0.4">
      <c r="C238" s="1"/>
      <c r="E238" s="1"/>
      <c r="G238" s="1"/>
      <c r="I238" s="1"/>
      <c r="K238" s="1"/>
      <c r="O238" s="1"/>
      <c r="Q238" s="1"/>
      <c r="S238" s="1"/>
      <c r="U238" s="1"/>
      <c r="W238" s="1"/>
    </row>
    <row r="239" spans="3:23" x14ac:dyDescent="0.4">
      <c r="C239" s="1"/>
      <c r="E239" s="1"/>
      <c r="G239" s="1"/>
      <c r="I239" s="1"/>
      <c r="K239" s="1"/>
      <c r="O239" s="1"/>
      <c r="Q239" s="1"/>
      <c r="S239" s="1"/>
      <c r="U239" s="1"/>
      <c r="W239" s="1"/>
    </row>
    <row r="240" spans="3:23" x14ac:dyDescent="0.4">
      <c r="C240" s="1"/>
      <c r="E240" s="1"/>
      <c r="G240" s="1"/>
      <c r="I240" s="1"/>
      <c r="K240" s="1"/>
      <c r="O240" s="1"/>
      <c r="Q240" s="1"/>
      <c r="S240" s="1"/>
      <c r="U240" s="1"/>
      <c r="W240" s="1"/>
    </row>
    <row r="241" spans="3:23" x14ac:dyDescent="0.4">
      <c r="C241" s="1"/>
      <c r="E241" s="1"/>
      <c r="G241" s="1"/>
      <c r="I241" s="1"/>
      <c r="K241" s="1"/>
      <c r="O241" s="1"/>
      <c r="Q241" s="1"/>
      <c r="S241" s="1"/>
      <c r="U241" s="1"/>
      <c r="W241" s="1"/>
    </row>
    <row r="242" spans="3:23" x14ac:dyDescent="0.4">
      <c r="C242" s="1"/>
      <c r="E242" s="1"/>
      <c r="G242" s="1"/>
      <c r="I242" s="1"/>
      <c r="K242" s="1"/>
      <c r="O242" s="1"/>
      <c r="Q242" s="1"/>
      <c r="S242" s="1"/>
      <c r="U242" s="1"/>
      <c r="W242" s="1"/>
    </row>
    <row r="243" spans="3:23" x14ac:dyDescent="0.4">
      <c r="C243" s="1"/>
      <c r="E243" s="1"/>
      <c r="G243" s="1"/>
      <c r="I243" s="1"/>
      <c r="K243" s="1"/>
      <c r="O243" s="1"/>
      <c r="Q243" s="1"/>
      <c r="S243" s="1"/>
      <c r="U243" s="1"/>
      <c r="W243" s="1"/>
    </row>
    <row r="244" spans="3:23" x14ac:dyDescent="0.4">
      <c r="C244" s="1"/>
      <c r="E244" s="1"/>
      <c r="G244" s="1"/>
      <c r="I244" s="1"/>
      <c r="K244" s="1"/>
      <c r="O244" s="1"/>
      <c r="Q244" s="1"/>
      <c r="S244" s="1"/>
      <c r="U244" s="1"/>
      <c r="W244" s="1"/>
    </row>
    <row r="245" spans="3:23" x14ac:dyDescent="0.4">
      <c r="C245" s="1"/>
      <c r="E245" s="1"/>
      <c r="G245" s="1"/>
      <c r="I245" s="1"/>
      <c r="K245" s="1"/>
      <c r="O245" s="1"/>
      <c r="Q245" s="1"/>
      <c r="S245" s="1"/>
      <c r="U245" s="1"/>
      <c r="W245" s="1"/>
    </row>
    <row r="246" spans="3:23" x14ac:dyDescent="0.4">
      <c r="C246" s="1"/>
      <c r="E246" s="1"/>
      <c r="G246" s="1"/>
      <c r="I246" s="1"/>
      <c r="K246" s="1"/>
      <c r="O246" s="1"/>
      <c r="Q246" s="1"/>
      <c r="S246" s="1"/>
      <c r="U246" s="1"/>
      <c r="W246" s="1"/>
    </row>
    <row r="247" spans="3:23" x14ac:dyDescent="0.4">
      <c r="C247" s="1"/>
      <c r="E247" s="1"/>
      <c r="G247" s="1"/>
      <c r="I247" s="1"/>
      <c r="K247" s="1"/>
      <c r="O247" s="1"/>
      <c r="Q247" s="1"/>
      <c r="S247" s="1"/>
      <c r="U247" s="1"/>
      <c r="W247" s="1"/>
    </row>
    <row r="248" spans="3:23" x14ac:dyDescent="0.4">
      <c r="C248" s="1"/>
      <c r="E248" s="1"/>
      <c r="G248" s="1"/>
      <c r="I248" s="1"/>
      <c r="K248" s="1"/>
      <c r="O248" s="1"/>
      <c r="Q248" s="1"/>
      <c r="S248" s="1"/>
      <c r="U248" s="1"/>
      <c r="W248" s="1"/>
    </row>
    <row r="249" spans="3:23" x14ac:dyDescent="0.4">
      <c r="C249" s="1"/>
      <c r="E249" s="1"/>
      <c r="G249" s="1"/>
      <c r="I249" s="1"/>
      <c r="K249" s="1"/>
      <c r="O249" s="1"/>
      <c r="Q249" s="1"/>
      <c r="S249" s="1"/>
      <c r="U249" s="1"/>
      <c r="W249" s="1"/>
    </row>
    <row r="250" spans="3:23" x14ac:dyDescent="0.4">
      <c r="C250" s="1"/>
      <c r="E250" s="1"/>
      <c r="G250" s="1"/>
      <c r="I250" s="1"/>
      <c r="K250" s="1"/>
      <c r="O250" s="1"/>
      <c r="Q250" s="1"/>
      <c r="S250" s="1"/>
      <c r="U250" s="1"/>
      <c r="W250" s="1"/>
    </row>
    <row r="251" spans="3:23" x14ac:dyDescent="0.4">
      <c r="C251" s="1"/>
      <c r="E251" s="1"/>
      <c r="G251" s="1"/>
      <c r="I251" s="1"/>
      <c r="K251" s="1"/>
      <c r="O251" s="1"/>
      <c r="Q251" s="1"/>
      <c r="S251" s="1"/>
      <c r="U251" s="1"/>
      <c r="W251" s="1"/>
    </row>
    <row r="252" spans="3:23" x14ac:dyDescent="0.4">
      <c r="C252" s="1"/>
      <c r="E252" s="1"/>
      <c r="G252" s="1"/>
      <c r="I252" s="1"/>
      <c r="K252" s="1"/>
      <c r="O252" s="1"/>
      <c r="Q252" s="1"/>
      <c r="S252" s="1"/>
      <c r="U252" s="1"/>
      <c r="W252" s="1"/>
    </row>
    <row r="253" spans="3:23" x14ac:dyDescent="0.4">
      <c r="C253" s="1"/>
      <c r="E253" s="1"/>
      <c r="G253" s="1"/>
      <c r="I253" s="1"/>
      <c r="K253" s="1"/>
      <c r="O253" s="1"/>
      <c r="Q253" s="1"/>
      <c r="S253" s="1"/>
      <c r="U253" s="1"/>
      <c r="W253" s="1"/>
    </row>
    <row r="254" spans="3:23" x14ac:dyDescent="0.4">
      <c r="C254" s="1"/>
      <c r="E254" s="1"/>
      <c r="G254" s="1"/>
      <c r="I254" s="1"/>
      <c r="K254" s="1"/>
      <c r="O254" s="1"/>
      <c r="Q254" s="1"/>
      <c r="S254" s="1"/>
      <c r="U254" s="1"/>
      <c r="W254" s="1"/>
    </row>
    <row r="255" spans="3:23" x14ac:dyDescent="0.4">
      <c r="C255" s="1"/>
      <c r="E255" s="1"/>
      <c r="G255" s="1"/>
      <c r="I255" s="1"/>
      <c r="K255" s="1"/>
      <c r="O255" s="1"/>
      <c r="Q255" s="1"/>
      <c r="S255" s="1"/>
      <c r="U255" s="1"/>
      <c r="W255" s="1"/>
    </row>
    <row r="256" spans="3:23" x14ac:dyDescent="0.4">
      <c r="C256" s="1"/>
      <c r="E256" s="1"/>
      <c r="G256" s="1"/>
      <c r="I256" s="1"/>
      <c r="K256" s="1"/>
      <c r="O256" s="1"/>
      <c r="Q256" s="1"/>
      <c r="S256" s="1"/>
      <c r="U256" s="1"/>
      <c r="W256" s="1"/>
    </row>
    <row r="257" spans="3:23" x14ac:dyDescent="0.4">
      <c r="C257" s="1"/>
      <c r="E257" s="1"/>
      <c r="G257" s="1"/>
      <c r="I257" s="1"/>
      <c r="K257" s="1"/>
      <c r="O257" s="1"/>
      <c r="Q257" s="1"/>
      <c r="S257" s="1"/>
      <c r="U257" s="1"/>
      <c r="W257" s="1"/>
    </row>
    <row r="258" spans="3:23" x14ac:dyDescent="0.4">
      <c r="C258" s="1"/>
      <c r="E258" s="1"/>
      <c r="G258" s="1"/>
      <c r="I258" s="1"/>
      <c r="K258" s="1"/>
      <c r="O258" s="1"/>
      <c r="Q258" s="1"/>
      <c r="S258" s="1"/>
      <c r="U258" s="1"/>
      <c r="W258" s="1"/>
    </row>
    <row r="259" spans="3:23" x14ac:dyDescent="0.4">
      <c r="C259" s="1"/>
      <c r="E259" s="1"/>
      <c r="G259" s="1"/>
      <c r="I259" s="1"/>
      <c r="K259" s="1"/>
      <c r="O259" s="1"/>
      <c r="Q259" s="1"/>
      <c r="S259" s="1"/>
      <c r="U259" s="1"/>
      <c r="W259" s="1"/>
    </row>
    <row r="260" spans="3:23" x14ac:dyDescent="0.4">
      <c r="C260" s="1"/>
      <c r="E260" s="1"/>
      <c r="G260" s="1"/>
      <c r="I260" s="1"/>
      <c r="K260" s="1"/>
      <c r="O260" s="1"/>
      <c r="Q260" s="1"/>
      <c r="S260" s="1"/>
      <c r="U260" s="1"/>
      <c r="W260" s="1"/>
    </row>
    <row r="261" spans="3:23" x14ac:dyDescent="0.4">
      <c r="C261" s="1"/>
      <c r="E261" s="1"/>
      <c r="G261" s="1"/>
      <c r="I261" s="1"/>
      <c r="K261" s="1"/>
      <c r="O261" s="1"/>
      <c r="Q261" s="1"/>
      <c r="S261" s="1"/>
      <c r="U261" s="1"/>
      <c r="W261" s="1"/>
    </row>
    <row r="262" spans="3:23" x14ac:dyDescent="0.4">
      <c r="C262" s="1"/>
      <c r="E262" s="1"/>
      <c r="G262" s="1"/>
      <c r="I262" s="1"/>
      <c r="K262" s="1"/>
      <c r="O262" s="1"/>
      <c r="Q262" s="1"/>
      <c r="S262" s="1"/>
      <c r="U262" s="1"/>
      <c r="W262" s="1"/>
    </row>
    <row r="263" spans="3:23" x14ac:dyDescent="0.4">
      <c r="C263" s="1"/>
      <c r="E263" s="1"/>
      <c r="G263" s="1"/>
      <c r="I263" s="1"/>
      <c r="K263" s="1"/>
      <c r="O263" s="1"/>
      <c r="Q263" s="1"/>
      <c r="S263" s="1"/>
      <c r="U263" s="1"/>
      <c r="W263" s="1"/>
    </row>
    <row r="264" spans="3:23" x14ac:dyDescent="0.4">
      <c r="C264" s="1"/>
      <c r="E264" s="1"/>
      <c r="G264" s="1"/>
      <c r="I264" s="1"/>
      <c r="K264" s="1"/>
      <c r="O264" s="1"/>
      <c r="Q264" s="1"/>
      <c r="S264" s="1"/>
      <c r="U264" s="1"/>
      <c r="W264" s="1"/>
    </row>
    <row r="265" spans="3:23" x14ac:dyDescent="0.4">
      <c r="C265" s="1"/>
      <c r="E265" s="1"/>
      <c r="G265" s="1"/>
      <c r="I265" s="1"/>
      <c r="K265" s="1"/>
      <c r="O265" s="1"/>
      <c r="Q265" s="1"/>
      <c r="S265" s="1"/>
      <c r="U265" s="1"/>
      <c r="W265" s="1"/>
    </row>
    <row r="266" spans="3:23" x14ac:dyDescent="0.4">
      <c r="C266" s="1"/>
      <c r="E266" s="1"/>
      <c r="G266" s="1"/>
      <c r="I266" s="1"/>
      <c r="K266" s="1"/>
      <c r="O266" s="1"/>
      <c r="Q266" s="1"/>
      <c r="S266" s="1"/>
      <c r="U266" s="1"/>
      <c r="W266" s="1"/>
    </row>
    <row r="267" spans="3:23" x14ac:dyDescent="0.4">
      <c r="C267" s="1"/>
      <c r="E267" s="1"/>
      <c r="G267" s="1"/>
      <c r="I267" s="1"/>
      <c r="K267" s="1"/>
      <c r="O267" s="1"/>
      <c r="Q267" s="1"/>
      <c r="S267" s="1"/>
      <c r="U267" s="1"/>
      <c r="W267" s="1"/>
    </row>
    <row r="268" spans="3:23" x14ac:dyDescent="0.4">
      <c r="C268" s="1"/>
      <c r="E268" s="1"/>
      <c r="G268" s="1"/>
      <c r="I268" s="1"/>
      <c r="K268" s="1"/>
      <c r="O268" s="1"/>
      <c r="Q268" s="1"/>
      <c r="S268" s="1"/>
      <c r="U268" s="1"/>
      <c r="W268" s="1"/>
    </row>
    <row r="269" spans="3:23" x14ac:dyDescent="0.4">
      <c r="C269" s="1"/>
      <c r="E269" s="1"/>
      <c r="G269" s="1"/>
      <c r="I269" s="1"/>
      <c r="K269" s="1"/>
      <c r="O269" s="1"/>
      <c r="Q269" s="1"/>
      <c r="S269" s="1"/>
      <c r="U269" s="1"/>
      <c r="W269" s="1"/>
    </row>
    <row r="270" spans="3:23" x14ac:dyDescent="0.4">
      <c r="C270" s="1"/>
      <c r="E270" s="1"/>
      <c r="G270" s="1"/>
      <c r="I270" s="1"/>
      <c r="K270" s="1"/>
      <c r="O270" s="1"/>
      <c r="Q270" s="1"/>
      <c r="S270" s="1"/>
      <c r="U270" s="1"/>
      <c r="W270" s="1"/>
    </row>
    <row r="271" spans="3:23" x14ac:dyDescent="0.4">
      <c r="C271" s="1"/>
      <c r="E271" s="1"/>
      <c r="G271" s="1"/>
      <c r="I271" s="1"/>
      <c r="K271" s="1"/>
      <c r="O271" s="1"/>
      <c r="Q271" s="1"/>
      <c r="S271" s="1"/>
      <c r="U271" s="1"/>
      <c r="W271" s="1"/>
    </row>
    <row r="272" spans="3:23" x14ac:dyDescent="0.4">
      <c r="C272" s="1"/>
      <c r="E272" s="1"/>
      <c r="G272" s="1"/>
      <c r="I272" s="1"/>
      <c r="K272" s="1"/>
      <c r="O272" s="1"/>
      <c r="Q272" s="1"/>
      <c r="S272" s="1"/>
      <c r="U272" s="1"/>
      <c r="W272" s="1"/>
    </row>
    <row r="273" spans="3:23" x14ac:dyDescent="0.4">
      <c r="C273" s="1"/>
      <c r="E273" s="1"/>
      <c r="G273" s="1"/>
      <c r="I273" s="1"/>
      <c r="K273" s="1"/>
      <c r="O273" s="1"/>
      <c r="Q273" s="1"/>
      <c r="S273" s="1"/>
      <c r="U273" s="1"/>
      <c r="W273" s="1"/>
    </row>
    <row r="274" spans="3:23" x14ac:dyDescent="0.4">
      <c r="C274" s="1"/>
      <c r="E274" s="1"/>
      <c r="G274" s="1"/>
      <c r="I274" s="1"/>
      <c r="K274" s="1"/>
      <c r="O274" s="1"/>
      <c r="Q274" s="1"/>
      <c r="S274" s="1"/>
      <c r="U274" s="1"/>
      <c r="W274" s="1"/>
    </row>
    <row r="275" spans="3:23" x14ac:dyDescent="0.4">
      <c r="C275" s="1"/>
      <c r="E275" s="1"/>
      <c r="G275" s="1"/>
      <c r="I275" s="1"/>
      <c r="K275" s="1"/>
      <c r="O275" s="1"/>
      <c r="Q275" s="1"/>
      <c r="S275" s="1"/>
      <c r="U275" s="1"/>
      <c r="W275" s="1"/>
    </row>
    <row r="276" spans="3:23" x14ac:dyDescent="0.4">
      <c r="C276" s="1"/>
      <c r="E276" s="1"/>
      <c r="G276" s="1"/>
      <c r="I276" s="1"/>
      <c r="K276" s="1"/>
      <c r="O276" s="1"/>
      <c r="Q276" s="1"/>
      <c r="S276" s="1"/>
      <c r="U276" s="1"/>
      <c r="W276" s="1"/>
    </row>
    <row r="277" spans="3:23" x14ac:dyDescent="0.4">
      <c r="C277" s="1"/>
      <c r="E277" s="1"/>
      <c r="G277" s="1"/>
      <c r="I277" s="1"/>
      <c r="K277" s="1"/>
      <c r="O277" s="1"/>
      <c r="Q277" s="1"/>
      <c r="S277" s="1"/>
      <c r="U277" s="1"/>
      <c r="W277" s="1"/>
    </row>
    <row r="278" spans="3:23" x14ac:dyDescent="0.4">
      <c r="C278" s="1"/>
      <c r="E278" s="1"/>
      <c r="G278" s="1"/>
      <c r="I278" s="1"/>
      <c r="K278" s="1"/>
      <c r="O278" s="1"/>
      <c r="Q278" s="1"/>
      <c r="S278" s="1"/>
      <c r="U278" s="1"/>
      <c r="W278" s="1"/>
    </row>
    <row r="279" spans="3:23" x14ac:dyDescent="0.4">
      <c r="C279" s="1"/>
      <c r="E279" s="1"/>
      <c r="G279" s="1"/>
      <c r="I279" s="1"/>
      <c r="K279" s="1"/>
      <c r="O279" s="1"/>
      <c r="Q279" s="1"/>
      <c r="S279" s="1"/>
      <c r="U279" s="1"/>
      <c r="W279" s="1"/>
    </row>
    <row r="280" spans="3:23" x14ac:dyDescent="0.4">
      <c r="C280" s="1"/>
      <c r="E280" s="1"/>
      <c r="G280" s="1"/>
      <c r="I280" s="1"/>
      <c r="K280" s="1"/>
      <c r="O280" s="1"/>
      <c r="Q280" s="1"/>
      <c r="S280" s="1"/>
      <c r="U280" s="1"/>
      <c r="W280" s="1"/>
    </row>
    <row r="281" spans="3:23" x14ac:dyDescent="0.4">
      <c r="C281" s="1"/>
      <c r="E281" s="1"/>
      <c r="G281" s="1"/>
      <c r="I281" s="1"/>
      <c r="K281" s="1"/>
      <c r="O281" s="1"/>
      <c r="Q281" s="1"/>
      <c r="S281" s="1"/>
      <c r="U281" s="1"/>
      <c r="W281" s="1"/>
    </row>
    <row r="282" spans="3:23" x14ac:dyDescent="0.4">
      <c r="C282" s="1"/>
      <c r="E282" s="1"/>
      <c r="G282" s="1"/>
      <c r="I282" s="1"/>
      <c r="K282" s="1"/>
      <c r="O282" s="1"/>
      <c r="Q282" s="1"/>
      <c r="S282" s="1"/>
      <c r="U282" s="1"/>
      <c r="W282" s="1"/>
    </row>
    <row r="283" spans="3:23" x14ac:dyDescent="0.4">
      <c r="C283" s="1"/>
      <c r="E283" s="1"/>
      <c r="G283" s="1"/>
      <c r="I283" s="1"/>
      <c r="K283" s="1"/>
      <c r="O283" s="1"/>
      <c r="Q283" s="1"/>
      <c r="S283" s="1"/>
      <c r="U283" s="1"/>
      <c r="W283" s="1"/>
    </row>
    <row r="284" spans="3:23" x14ac:dyDescent="0.4">
      <c r="C284" s="1"/>
      <c r="E284" s="1"/>
      <c r="G284" s="1"/>
      <c r="I284" s="1"/>
      <c r="K284" s="1"/>
      <c r="O284" s="1"/>
      <c r="Q284" s="1"/>
      <c r="S284" s="1"/>
      <c r="U284" s="1"/>
      <c r="W284" s="1"/>
    </row>
    <row r="285" spans="3:23" x14ac:dyDescent="0.4">
      <c r="C285" s="1"/>
      <c r="E285" s="1"/>
      <c r="G285" s="1"/>
      <c r="I285" s="1"/>
      <c r="K285" s="1"/>
      <c r="O285" s="1"/>
      <c r="Q285" s="1"/>
      <c r="S285" s="1"/>
      <c r="U285" s="1"/>
      <c r="W285" s="1"/>
    </row>
    <row r="286" spans="3:23" x14ac:dyDescent="0.4">
      <c r="C286" s="1"/>
      <c r="E286" s="1"/>
      <c r="G286" s="1"/>
      <c r="I286" s="1"/>
      <c r="K286" s="1"/>
      <c r="O286" s="1"/>
      <c r="Q286" s="1"/>
      <c r="S286" s="1"/>
      <c r="U286" s="1"/>
      <c r="W286" s="1"/>
    </row>
    <row r="287" spans="3:23" x14ac:dyDescent="0.4">
      <c r="C287" s="1"/>
      <c r="E287" s="1"/>
      <c r="G287" s="1"/>
      <c r="I287" s="1"/>
      <c r="K287" s="1"/>
      <c r="O287" s="1"/>
      <c r="Q287" s="1"/>
      <c r="S287" s="1"/>
      <c r="U287" s="1"/>
      <c r="W287" s="1"/>
    </row>
    <row r="288" spans="3:23" x14ac:dyDescent="0.4">
      <c r="C288" s="1"/>
      <c r="E288" s="1"/>
      <c r="G288" s="1"/>
      <c r="I288" s="1"/>
      <c r="K288" s="1"/>
      <c r="O288" s="1"/>
      <c r="Q288" s="1"/>
      <c r="S288" s="1"/>
      <c r="U288" s="1"/>
      <c r="W288" s="1"/>
    </row>
    <row r="289" spans="3:23" x14ac:dyDescent="0.4">
      <c r="C289" s="1"/>
      <c r="E289" s="1"/>
      <c r="G289" s="1"/>
      <c r="I289" s="1"/>
      <c r="K289" s="1"/>
      <c r="O289" s="1"/>
      <c r="Q289" s="1"/>
      <c r="S289" s="1"/>
      <c r="U289" s="1"/>
      <c r="W289" s="1"/>
    </row>
    <row r="290" spans="3:23" x14ac:dyDescent="0.4">
      <c r="C290" s="1"/>
      <c r="E290" s="1"/>
      <c r="G290" s="1"/>
      <c r="I290" s="1"/>
      <c r="K290" s="1"/>
      <c r="O290" s="1"/>
      <c r="Q290" s="1"/>
      <c r="S290" s="1"/>
      <c r="U290" s="1"/>
      <c r="W290" s="1"/>
    </row>
    <row r="291" spans="3:23" x14ac:dyDescent="0.4">
      <c r="C291" s="1"/>
      <c r="E291" s="1"/>
      <c r="G291" s="1"/>
      <c r="I291" s="1"/>
      <c r="K291" s="1"/>
      <c r="O291" s="1"/>
      <c r="Q291" s="1"/>
      <c r="S291" s="1"/>
      <c r="U291" s="1"/>
      <c r="W291" s="1"/>
    </row>
    <row r="292" spans="3:23" x14ac:dyDescent="0.4">
      <c r="C292" s="1"/>
      <c r="E292" s="1"/>
      <c r="G292" s="1"/>
      <c r="I292" s="1"/>
      <c r="K292" s="1"/>
      <c r="O292" s="1"/>
      <c r="Q292" s="1"/>
      <c r="S292" s="1"/>
      <c r="U292" s="1"/>
      <c r="W292" s="1"/>
    </row>
    <row r="293" spans="3:23" x14ac:dyDescent="0.4">
      <c r="C293" s="1"/>
      <c r="E293" s="1"/>
      <c r="G293" s="1"/>
      <c r="I293" s="1"/>
      <c r="K293" s="1"/>
      <c r="O293" s="1"/>
      <c r="Q293" s="1"/>
      <c r="S293" s="1"/>
      <c r="U293" s="1"/>
      <c r="W293" s="1"/>
    </row>
    <row r="294" spans="3:23" x14ac:dyDescent="0.4">
      <c r="C294" s="1"/>
      <c r="E294" s="1"/>
      <c r="G294" s="1"/>
      <c r="I294" s="1"/>
      <c r="K294" s="1"/>
      <c r="O294" s="1"/>
      <c r="Q294" s="1"/>
      <c r="S294" s="1"/>
      <c r="U294" s="1"/>
      <c r="W294" s="1"/>
    </row>
    <row r="295" spans="3:23" x14ac:dyDescent="0.4">
      <c r="C295" s="1"/>
      <c r="E295" s="1"/>
      <c r="G295" s="1"/>
      <c r="I295" s="1"/>
      <c r="K295" s="1"/>
      <c r="O295" s="1"/>
      <c r="Q295" s="1"/>
      <c r="S295" s="1"/>
      <c r="U295" s="1"/>
      <c r="W295" s="1"/>
    </row>
    <row r="296" spans="3:23" x14ac:dyDescent="0.4">
      <c r="C296" s="1"/>
      <c r="E296" s="1"/>
      <c r="G296" s="1"/>
      <c r="I296" s="1"/>
      <c r="K296" s="1"/>
      <c r="O296" s="1"/>
      <c r="Q296" s="1"/>
      <c r="S296" s="1"/>
      <c r="U296" s="1"/>
      <c r="W296" s="1"/>
    </row>
    <row r="297" spans="3:23" x14ac:dyDescent="0.4">
      <c r="C297" s="1"/>
      <c r="E297" s="1"/>
      <c r="G297" s="1"/>
      <c r="I297" s="1"/>
      <c r="K297" s="1"/>
      <c r="O297" s="1"/>
      <c r="Q297" s="1"/>
      <c r="S297" s="1"/>
      <c r="U297" s="1"/>
      <c r="W297" s="1"/>
    </row>
    <row r="298" spans="3:23" x14ac:dyDescent="0.4">
      <c r="C298" s="1"/>
      <c r="E298" s="1"/>
      <c r="G298" s="1"/>
      <c r="I298" s="1"/>
      <c r="K298" s="1"/>
      <c r="O298" s="1"/>
      <c r="Q298" s="1"/>
      <c r="S298" s="1"/>
      <c r="U298" s="1"/>
      <c r="W298" s="1"/>
    </row>
    <row r="299" spans="3:23" x14ac:dyDescent="0.4">
      <c r="C299" s="1"/>
      <c r="E299" s="1"/>
      <c r="G299" s="1"/>
      <c r="I299" s="1"/>
      <c r="K299" s="1"/>
      <c r="O299" s="1"/>
      <c r="Q299" s="1"/>
      <c r="S299" s="1"/>
      <c r="U299" s="1"/>
      <c r="W299" s="1"/>
    </row>
    <row r="300" spans="3:23" x14ac:dyDescent="0.4">
      <c r="C300" s="1"/>
      <c r="E300" s="1"/>
      <c r="G300" s="1"/>
      <c r="I300" s="1"/>
      <c r="K300" s="1"/>
      <c r="O300" s="1"/>
      <c r="Q300" s="1"/>
      <c r="S300" s="1"/>
      <c r="U300" s="1"/>
      <c r="W300" s="1"/>
    </row>
    <row r="301" spans="3:23" x14ac:dyDescent="0.4">
      <c r="C301" s="1"/>
      <c r="E301" s="1"/>
      <c r="G301" s="1"/>
      <c r="I301" s="1"/>
      <c r="K301" s="1"/>
      <c r="O301" s="1"/>
      <c r="Q301" s="1"/>
      <c r="S301" s="1"/>
      <c r="U301" s="1"/>
      <c r="W301" s="1"/>
    </row>
    <row r="302" spans="3:23" x14ac:dyDescent="0.4">
      <c r="C302" s="1"/>
      <c r="E302" s="1"/>
      <c r="G302" s="1"/>
      <c r="I302" s="1"/>
      <c r="K302" s="1"/>
      <c r="O302" s="1"/>
      <c r="Q302" s="1"/>
      <c r="S302" s="1"/>
      <c r="U302" s="1"/>
      <c r="W302" s="1"/>
    </row>
    <row r="303" spans="3:23" x14ac:dyDescent="0.4">
      <c r="C303" s="1"/>
      <c r="E303" s="1"/>
      <c r="G303" s="1"/>
      <c r="I303" s="1"/>
      <c r="K303" s="1"/>
      <c r="O303" s="1"/>
      <c r="Q303" s="1"/>
      <c r="S303" s="1"/>
      <c r="U303" s="1"/>
      <c r="W303" s="1"/>
    </row>
    <row r="304" spans="3:23" x14ac:dyDescent="0.4">
      <c r="C304" s="1"/>
      <c r="E304" s="1"/>
      <c r="G304" s="1"/>
      <c r="I304" s="1"/>
      <c r="K304" s="1"/>
      <c r="O304" s="1"/>
      <c r="Q304" s="1"/>
      <c r="S304" s="1"/>
      <c r="U304" s="1"/>
      <c r="W304" s="1"/>
    </row>
    <row r="305" spans="3:23" x14ac:dyDescent="0.4">
      <c r="C305" s="1"/>
      <c r="E305" s="1"/>
      <c r="G305" s="1"/>
      <c r="I305" s="1"/>
      <c r="K305" s="1"/>
      <c r="O305" s="1"/>
      <c r="Q305" s="1"/>
      <c r="S305" s="1"/>
      <c r="U305" s="1"/>
      <c r="W305" s="1"/>
    </row>
    <row r="306" spans="3:23" x14ac:dyDescent="0.4">
      <c r="C306" s="1"/>
      <c r="E306" s="1"/>
      <c r="G306" s="1"/>
      <c r="I306" s="1"/>
      <c r="K306" s="1"/>
      <c r="O306" s="1"/>
      <c r="Q306" s="1"/>
      <c r="S306" s="1"/>
      <c r="U306" s="1"/>
      <c r="W306" s="1"/>
    </row>
    <row r="307" spans="3:23" x14ac:dyDescent="0.4">
      <c r="C307" s="1"/>
      <c r="E307" s="1"/>
      <c r="G307" s="1"/>
      <c r="I307" s="1"/>
      <c r="K307" s="1"/>
      <c r="O307" s="1"/>
      <c r="Q307" s="1"/>
      <c r="S307" s="1"/>
      <c r="U307" s="1"/>
      <c r="W307" s="1"/>
    </row>
    <row r="308" spans="3:23" x14ac:dyDescent="0.4">
      <c r="C308" s="1"/>
      <c r="E308" s="1"/>
      <c r="G308" s="1"/>
      <c r="I308" s="1"/>
      <c r="K308" s="1"/>
      <c r="O308" s="1"/>
      <c r="Q308" s="1"/>
      <c r="S308" s="1"/>
      <c r="U308" s="1"/>
      <c r="W308" s="1"/>
    </row>
    <row r="309" spans="3:23" x14ac:dyDescent="0.4">
      <c r="C309" s="1"/>
      <c r="E309" s="1"/>
      <c r="G309" s="1"/>
      <c r="I309" s="1"/>
      <c r="K309" s="1"/>
      <c r="O309" s="1"/>
      <c r="Q309" s="1"/>
      <c r="S309" s="1"/>
      <c r="U309" s="1"/>
      <c r="W309" s="1"/>
    </row>
    <row r="310" spans="3:23" x14ac:dyDescent="0.4">
      <c r="C310" s="1"/>
      <c r="E310" s="1"/>
      <c r="G310" s="1"/>
      <c r="I310" s="1"/>
      <c r="K310" s="1"/>
      <c r="O310" s="1"/>
      <c r="Q310" s="1"/>
      <c r="S310" s="1"/>
      <c r="U310" s="1"/>
      <c r="W310" s="1"/>
    </row>
    <row r="311" spans="3:23" x14ac:dyDescent="0.4">
      <c r="C311" s="1"/>
      <c r="E311" s="1"/>
      <c r="G311" s="1"/>
      <c r="I311" s="1"/>
      <c r="K311" s="1"/>
      <c r="O311" s="1"/>
      <c r="Q311" s="1"/>
      <c r="S311" s="1"/>
      <c r="U311" s="1"/>
      <c r="W311" s="1"/>
    </row>
    <row r="312" spans="3:23" x14ac:dyDescent="0.4">
      <c r="C312" s="1"/>
      <c r="E312" s="1"/>
      <c r="G312" s="1"/>
      <c r="I312" s="1"/>
      <c r="K312" s="1"/>
      <c r="O312" s="1"/>
      <c r="Q312" s="1"/>
      <c r="S312" s="1"/>
      <c r="U312" s="1"/>
      <c r="W312" s="1"/>
    </row>
    <row r="313" spans="3:23" x14ac:dyDescent="0.4">
      <c r="C313" s="1"/>
      <c r="E313" s="1"/>
      <c r="G313" s="1"/>
      <c r="I313" s="1"/>
      <c r="K313" s="1"/>
      <c r="O313" s="1"/>
      <c r="Q313" s="1"/>
      <c r="S313" s="1"/>
      <c r="U313" s="1"/>
      <c r="W313" s="1"/>
    </row>
    <row r="314" spans="3:23" x14ac:dyDescent="0.4">
      <c r="C314" s="1"/>
      <c r="E314" s="1"/>
      <c r="G314" s="1"/>
      <c r="I314" s="1"/>
      <c r="K314" s="1"/>
      <c r="O314" s="1"/>
      <c r="Q314" s="1"/>
      <c r="S314" s="1"/>
      <c r="U314" s="1"/>
      <c r="W314" s="1"/>
    </row>
    <row r="315" spans="3:23" x14ac:dyDescent="0.4">
      <c r="C315" s="1"/>
      <c r="E315" s="1"/>
      <c r="G315" s="1"/>
      <c r="I315" s="1"/>
      <c r="K315" s="1"/>
      <c r="O315" s="1"/>
      <c r="Q315" s="1"/>
      <c r="S315" s="1"/>
      <c r="U315" s="1"/>
      <c r="W315" s="1"/>
    </row>
    <row r="316" spans="3:23" x14ac:dyDescent="0.4">
      <c r="C316" s="1"/>
      <c r="E316" s="1"/>
      <c r="G316" s="1"/>
      <c r="I316" s="1"/>
      <c r="K316" s="1"/>
      <c r="O316" s="1"/>
      <c r="Q316" s="1"/>
      <c r="S316" s="1"/>
      <c r="U316" s="1"/>
      <c r="W316" s="1"/>
    </row>
    <row r="317" spans="3:23" x14ac:dyDescent="0.4">
      <c r="C317" s="1"/>
      <c r="E317" s="1"/>
      <c r="G317" s="1"/>
      <c r="I317" s="1"/>
      <c r="K317" s="1"/>
      <c r="O317" s="1"/>
      <c r="Q317" s="1"/>
      <c r="S317" s="1"/>
      <c r="U317" s="1"/>
      <c r="W317" s="1"/>
    </row>
    <row r="318" spans="3:23" x14ac:dyDescent="0.4">
      <c r="C318" s="1"/>
      <c r="E318" s="1"/>
      <c r="G318" s="1"/>
      <c r="I318" s="1"/>
      <c r="K318" s="1"/>
      <c r="O318" s="1"/>
      <c r="Q318" s="1"/>
      <c r="S318" s="1"/>
      <c r="U318" s="1"/>
      <c r="W318" s="1"/>
    </row>
    <row r="319" spans="3:23" x14ac:dyDescent="0.4">
      <c r="C319" s="1"/>
      <c r="E319" s="1"/>
      <c r="G319" s="1"/>
      <c r="I319" s="1"/>
      <c r="K319" s="1"/>
      <c r="O319" s="1"/>
      <c r="Q319" s="1"/>
      <c r="S319" s="1"/>
      <c r="U319" s="1"/>
      <c r="W319" s="1"/>
    </row>
    <row r="320" spans="3:23" x14ac:dyDescent="0.4">
      <c r="C320" s="1"/>
      <c r="E320" s="1"/>
      <c r="G320" s="1"/>
      <c r="I320" s="1"/>
      <c r="K320" s="1"/>
      <c r="O320" s="1"/>
      <c r="Q320" s="1"/>
      <c r="S320" s="1"/>
      <c r="U320" s="1"/>
      <c r="W320" s="1"/>
    </row>
    <row r="321" spans="3:23" x14ac:dyDescent="0.4">
      <c r="C321" s="1"/>
      <c r="E321" s="1"/>
      <c r="G321" s="1"/>
      <c r="I321" s="1"/>
      <c r="K321" s="1"/>
      <c r="O321" s="1"/>
      <c r="Q321" s="1"/>
      <c r="S321" s="1"/>
      <c r="U321" s="1"/>
      <c r="W321" s="1"/>
    </row>
    <row r="322" spans="3:23" x14ac:dyDescent="0.4">
      <c r="C322" s="1"/>
      <c r="E322" s="1"/>
      <c r="G322" s="1"/>
      <c r="I322" s="1"/>
      <c r="K322" s="1"/>
      <c r="O322" s="1"/>
      <c r="Q322" s="1"/>
      <c r="S322" s="1"/>
      <c r="U322" s="1"/>
      <c r="W322" s="1"/>
    </row>
    <row r="323" spans="3:23" x14ac:dyDescent="0.4">
      <c r="C323" s="1"/>
      <c r="E323" s="1"/>
      <c r="G323" s="1"/>
      <c r="I323" s="1"/>
      <c r="K323" s="1"/>
      <c r="O323" s="1"/>
      <c r="Q323" s="1"/>
      <c r="S323" s="1"/>
      <c r="U323" s="1"/>
      <c r="W323" s="1"/>
    </row>
    <row r="324" spans="3:23" x14ac:dyDescent="0.4">
      <c r="C324" s="1"/>
      <c r="E324" s="1"/>
      <c r="G324" s="1"/>
      <c r="I324" s="1"/>
      <c r="K324" s="1"/>
      <c r="O324" s="1"/>
      <c r="Q324" s="1"/>
      <c r="S324" s="1"/>
      <c r="U324" s="1"/>
      <c r="W324" s="1"/>
    </row>
    <row r="325" spans="3:23" x14ac:dyDescent="0.4">
      <c r="C325" s="1"/>
      <c r="E325" s="1"/>
      <c r="G325" s="1"/>
      <c r="I325" s="1"/>
      <c r="K325" s="1"/>
      <c r="O325" s="1"/>
      <c r="Q325" s="1"/>
      <c r="S325" s="1"/>
      <c r="U325" s="1"/>
      <c r="W325" s="1"/>
    </row>
    <row r="326" spans="3:23" x14ac:dyDescent="0.4">
      <c r="C326" s="1"/>
      <c r="E326" s="1"/>
      <c r="G326" s="1"/>
      <c r="I326" s="1"/>
      <c r="K326" s="1"/>
      <c r="O326" s="1"/>
      <c r="Q326" s="1"/>
      <c r="S326" s="1"/>
      <c r="U326" s="1"/>
      <c r="W326" s="1"/>
    </row>
    <row r="327" spans="3:23" x14ac:dyDescent="0.4">
      <c r="C327" s="1"/>
      <c r="E327" s="1"/>
      <c r="G327" s="1"/>
      <c r="I327" s="1"/>
      <c r="K327" s="1"/>
      <c r="O327" s="1"/>
      <c r="Q327" s="1"/>
      <c r="S327" s="1"/>
      <c r="U327" s="1"/>
      <c r="W327" s="1"/>
    </row>
    <row r="328" spans="3:23" x14ac:dyDescent="0.4">
      <c r="C328" s="1"/>
      <c r="E328" s="1"/>
      <c r="G328" s="1"/>
      <c r="I328" s="1"/>
      <c r="K328" s="1"/>
      <c r="O328" s="1"/>
      <c r="Q328" s="1"/>
      <c r="S328" s="1"/>
      <c r="U328" s="1"/>
      <c r="W328" s="1"/>
    </row>
    <row r="329" spans="3:23" x14ac:dyDescent="0.4">
      <c r="C329" s="1"/>
      <c r="E329" s="1"/>
      <c r="G329" s="1"/>
      <c r="I329" s="1"/>
      <c r="K329" s="1"/>
      <c r="O329" s="1"/>
      <c r="Q329" s="1"/>
      <c r="S329" s="1"/>
      <c r="U329" s="1"/>
      <c r="W329" s="1"/>
    </row>
    <row r="330" spans="3:23" x14ac:dyDescent="0.4">
      <c r="C330" s="1"/>
      <c r="E330" s="1"/>
      <c r="G330" s="1"/>
      <c r="I330" s="1"/>
      <c r="K330" s="1"/>
      <c r="O330" s="1"/>
      <c r="Q330" s="1"/>
      <c r="S330" s="1"/>
      <c r="U330" s="1"/>
      <c r="W330" s="1"/>
    </row>
    <row r="331" spans="3:23" x14ac:dyDescent="0.4">
      <c r="C331" s="1"/>
      <c r="E331" s="1"/>
      <c r="G331" s="1"/>
      <c r="I331" s="1"/>
      <c r="K331" s="1"/>
      <c r="O331" s="1"/>
      <c r="Q331" s="1"/>
      <c r="S331" s="1"/>
      <c r="U331" s="1"/>
      <c r="W331" s="1"/>
    </row>
    <row r="332" spans="3:23" x14ac:dyDescent="0.4">
      <c r="C332" s="1"/>
      <c r="E332" s="1"/>
      <c r="G332" s="1"/>
      <c r="I332" s="1"/>
      <c r="K332" s="1"/>
      <c r="O332" s="1"/>
      <c r="Q332" s="1"/>
      <c r="S332" s="1"/>
      <c r="U332" s="1"/>
      <c r="W332" s="1"/>
    </row>
    <row r="333" spans="3:23" x14ac:dyDescent="0.4">
      <c r="C333" s="1"/>
      <c r="E333" s="1"/>
      <c r="G333" s="1"/>
      <c r="I333" s="1"/>
      <c r="K333" s="1"/>
      <c r="O333" s="1"/>
      <c r="Q333" s="1"/>
      <c r="S333" s="1"/>
      <c r="U333" s="1"/>
      <c r="W333" s="1"/>
    </row>
    <row r="334" spans="3:23" x14ac:dyDescent="0.4">
      <c r="C334" s="1"/>
      <c r="E334" s="1"/>
      <c r="G334" s="1"/>
      <c r="I334" s="1"/>
      <c r="K334" s="1"/>
      <c r="O334" s="1"/>
      <c r="Q334" s="1"/>
      <c r="S334" s="1"/>
      <c r="U334" s="1"/>
      <c r="W334" s="1"/>
    </row>
    <row r="335" spans="3:23" x14ac:dyDescent="0.4">
      <c r="C335" s="1"/>
      <c r="E335" s="1"/>
      <c r="G335" s="1"/>
      <c r="I335" s="1"/>
      <c r="K335" s="1"/>
      <c r="O335" s="1"/>
      <c r="Q335" s="1"/>
      <c r="S335" s="1"/>
      <c r="U335" s="1"/>
      <c r="W335" s="1"/>
    </row>
    <row r="336" spans="3:23" x14ac:dyDescent="0.4">
      <c r="C336" s="1"/>
      <c r="E336" s="1"/>
      <c r="G336" s="1"/>
      <c r="I336" s="1"/>
      <c r="K336" s="1"/>
      <c r="O336" s="1"/>
      <c r="Q336" s="1"/>
      <c r="S336" s="1"/>
      <c r="U336" s="1"/>
      <c r="W336" s="1"/>
    </row>
    <row r="337" spans="3:23" x14ac:dyDescent="0.4">
      <c r="C337" s="1"/>
      <c r="E337" s="1"/>
      <c r="G337" s="1"/>
      <c r="I337" s="1"/>
      <c r="K337" s="1"/>
      <c r="O337" s="1"/>
      <c r="Q337" s="1"/>
      <c r="S337" s="1"/>
      <c r="U337" s="1"/>
      <c r="W337" s="1"/>
    </row>
    <row r="338" spans="3:23" x14ac:dyDescent="0.4">
      <c r="C338" s="1"/>
      <c r="E338" s="1"/>
      <c r="G338" s="1"/>
      <c r="I338" s="1"/>
      <c r="K338" s="1"/>
      <c r="O338" s="1"/>
      <c r="Q338" s="1"/>
      <c r="S338" s="1"/>
      <c r="U338" s="1"/>
      <c r="W338" s="1"/>
    </row>
    <row r="339" spans="3:23" x14ac:dyDescent="0.4">
      <c r="C339" s="1"/>
      <c r="E339" s="1"/>
      <c r="G339" s="1"/>
      <c r="I339" s="1"/>
      <c r="K339" s="1"/>
      <c r="O339" s="1"/>
      <c r="Q339" s="1"/>
      <c r="S339" s="1"/>
      <c r="U339" s="1"/>
      <c r="W339" s="1"/>
    </row>
    <row r="340" spans="3:23" x14ac:dyDescent="0.4">
      <c r="C340" s="1"/>
      <c r="E340" s="1"/>
      <c r="G340" s="1"/>
      <c r="I340" s="1"/>
      <c r="K340" s="1"/>
      <c r="O340" s="1"/>
      <c r="Q340" s="1"/>
      <c r="S340" s="1"/>
      <c r="U340" s="1"/>
      <c r="W340" s="1"/>
    </row>
    <row r="341" spans="3:23" x14ac:dyDescent="0.4">
      <c r="C341" s="1"/>
      <c r="E341" s="1"/>
      <c r="G341" s="1"/>
      <c r="I341" s="1"/>
      <c r="K341" s="1"/>
      <c r="O341" s="1"/>
      <c r="Q341" s="1"/>
      <c r="S341" s="1"/>
      <c r="U341" s="1"/>
      <c r="W341" s="1"/>
    </row>
    <row r="342" spans="3:23" x14ac:dyDescent="0.4">
      <c r="C342" s="1"/>
      <c r="E342" s="1"/>
      <c r="G342" s="1"/>
      <c r="I342" s="1"/>
      <c r="K342" s="1"/>
      <c r="O342" s="1"/>
      <c r="Q342" s="1"/>
      <c r="S342" s="1"/>
      <c r="U342" s="1"/>
      <c r="W342" s="1"/>
    </row>
    <row r="343" spans="3:23" x14ac:dyDescent="0.4">
      <c r="C343" s="1"/>
      <c r="E343" s="1"/>
      <c r="G343" s="1"/>
      <c r="I343" s="1"/>
      <c r="K343" s="1"/>
      <c r="O343" s="1"/>
      <c r="Q343" s="1"/>
      <c r="S343" s="1"/>
      <c r="U343" s="1"/>
      <c r="W343" s="1"/>
    </row>
    <row r="344" spans="3:23" x14ac:dyDescent="0.4">
      <c r="C344" s="1"/>
      <c r="E344" s="1"/>
      <c r="G344" s="1"/>
      <c r="I344" s="1"/>
      <c r="K344" s="1"/>
      <c r="O344" s="1"/>
      <c r="Q344" s="1"/>
      <c r="S344" s="1"/>
      <c r="U344" s="1"/>
      <c r="W344" s="1"/>
    </row>
    <row r="345" spans="3:23" x14ac:dyDescent="0.4">
      <c r="C345" s="1"/>
      <c r="E345" s="1"/>
      <c r="G345" s="1"/>
      <c r="I345" s="1"/>
      <c r="K345" s="1"/>
      <c r="O345" s="1"/>
      <c r="Q345" s="1"/>
      <c r="S345" s="1"/>
      <c r="U345" s="1"/>
      <c r="W345" s="1"/>
    </row>
    <row r="346" spans="3:23" x14ac:dyDescent="0.4">
      <c r="C346" s="1"/>
      <c r="E346" s="1"/>
      <c r="G346" s="1"/>
      <c r="I346" s="1"/>
      <c r="K346" s="1"/>
      <c r="O346" s="1"/>
      <c r="Q346" s="1"/>
      <c r="S346" s="1"/>
      <c r="U346" s="1"/>
      <c r="W346" s="1"/>
    </row>
    <row r="347" spans="3:23" x14ac:dyDescent="0.4">
      <c r="C347" s="1"/>
      <c r="E347" s="1"/>
      <c r="G347" s="1"/>
      <c r="I347" s="1"/>
      <c r="K347" s="1"/>
      <c r="O347" s="1"/>
      <c r="Q347" s="1"/>
      <c r="S347" s="1"/>
      <c r="U347" s="1"/>
      <c r="W347" s="1"/>
    </row>
    <row r="348" spans="3:23" x14ac:dyDescent="0.4">
      <c r="C348" s="1"/>
      <c r="E348" s="1"/>
      <c r="G348" s="1"/>
      <c r="I348" s="1"/>
      <c r="K348" s="1"/>
      <c r="O348" s="1"/>
      <c r="Q348" s="1"/>
      <c r="S348" s="1"/>
      <c r="U348" s="1"/>
      <c r="W348" s="1"/>
    </row>
    <row r="349" spans="3:23" x14ac:dyDescent="0.4">
      <c r="C349" s="1"/>
      <c r="E349" s="1"/>
      <c r="G349" s="1"/>
      <c r="I349" s="1"/>
      <c r="K349" s="1"/>
      <c r="O349" s="1"/>
      <c r="Q349" s="1"/>
      <c r="S349" s="1"/>
      <c r="U349" s="1"/>
      <c r="W349" s="1"/>
    </row>
    <row r="350" spans="3:23" x14ac:dyDescent="0.4">
      <c r="C350" s="1"/>
      <c r="E350" s="1"/>
      <c r="G350" s="1"/>
      <c r="I350" s="1"/>
      <c r="K350" s="1"/>
      <c r="O350" s="1"/>
      <c r="Q350" s="1"/>
      <c r="S350" s="1"/>
      <c r="U350" s="1"/>
      <c r="W350" s="1"/>
    </row>
    <row r="351" spans="3:23" x14ac:dyDescent="0.4">
      <c r="C351" s="1"/>
      <c r="E351" s="1"/>
      <c r="G351" s="1"/>
      <c r="I351" s="1"/>
      <c r="K351" s="1"/>
      <c r="O351" s="1"/>
      <c r="Q351" s="1"/>
      <c r="S351" s="1"/>
      <c r="U351" s="1"/>
      <c r="W351" s="1"/>
    </row>
    <row r="352" spans="3:23" x14ac:dyDescent="0.4">
      <c r="C352" s="1"/>
      <c r="E352" s="1"/>
      <c r="G352" s="1"/>
      <c r="I352" s="1"/>
      <c r="K352" s="1"/>
      <c r="O352" s="1"/>
      <c r="Q352" s="1"/>
      <c r="S352" s="1"/>
      <c r="U352" s="1"/>
      <c r="W352" s="1"/>
    </row>
    <row r="353" spans="3:23" x14ac:dyDescent="0.4">
      <c r="C353" s="1"/>
      <c r="E353" s="1"/>
      <c r="G353" s="1"/>
      <c r="I353" s="1"/>
      <c r="K353" s="1"/>
      <c r="O353" s="1"/>
      <c r="Q353" s="1"/>
      <c r="S353" s="1"/>
      <c r="U353" s="1"/>
      <c r="W353" s="1"/>
    </row>
    <row r="354" spans="3:23" x14ac:dyDescent="0.4">
      <c r="C354" s="1"/>
      <c r="E354" s="1"/>
      <c r="G354" s="1"/>
      <c r="I354" s="1"/>
      <c r="K354" s="1"/>
      <c r="O354" s="1"/>
      <c r="Q354" s="1"/>
      <c r="S354" s="1"/>
      <c r="U354" s="1"/>
      <c r="W354" s="1"/>
    </row>
    <row r="355" spans="3:23" x14ac:dyDescent="0.4">
      <c r="C355" s="1"/>
      <c r="E355" s="1"/>
      <c r="G355" s="1"/>
      <c r="I355" s="1"/>
      <c r="K355" s="1"/>
      <c r="O355" s="1"/>
      <c r="Q355" s="1"/>
      <c r="S355" s="1"/>
      <c r="U355" s="1"/>
      <c r="W355" s="1"/>
    </row>
    <row r="356" spans="3:23" x14ac:dyDescent="0.4">
      <c r="C356" s="1"/>
      <c r="E356" s="1"/>
      <c r="G356" s="1"/>
      <c r="I356" s="1"/>
      <c r="K356" s="1"/>
      <c r="O356" s="1"/>
      <c r="Q356" s="1"/>
      <c r="S356" s="1"/>
      <c r="U356" s="1"/>
      <c r="W356" s="1"/>
    </row>
    <row r="357" spans="3:23" x14ac:dyDescent="0.4">
      <c r="C357" s="1"/>
      <c r="E357" s="1"/>
      <c r="G357" s="1"/>
      <c r="I357" s="1"/>
      <c r="K357" s="1"/>
      <c r="O357" s="1"/>
      <c r="Q357" s="1"/>
      <c r="S357" s="1"/>
      <c r="U357" s="1"/>
      <c r="W357" s="1"/>
    </row>
    <row r="358" spans="3:23" x14ac:dyDescent="0.4">
      <c r="C358" s="1"/>
      <c r="E358" s="1"/>
      <c r="G358" s="1"/>
      <c r="I358" s="1"/>
      <c r="K358" s="1"/>
      <c r="O358" s="1"/>
      <c r="Q358" s="1"/>
      <c r="S358" s="1"/>
      <c r="U358" s="1"/>
      <c r="W358" s="1"/>
    </row>
    <row r="359" spans="3:23" x14ac:dyDescent="0.4">
      <c r="C359" s="1"/>
      <c r="E359" s="1"/>
      <c r="G359" s="1"/>
      <c r="I359" s="1"/>
      <c r="K359" s="1"/>
      <c r="O359" s="1"/>
      <c r="Q359" s="1"/>
      <c r="S359" s="1"/>
      <c r="U359" s="1"/>
      <c r="W359" s="1"/>
    </row>
    <row r="360" spans="3:23" x14ac:dyDescent="0.4">
      <c r="C360" s="1"/>
      <c r="E360" s="1"/>
      <c r="G360" s="1"/>
      <c r="I360" s="1"/>
      <c r="K360" s="1"/>
      <c r="O360" s="1"/>
      <c r="Q360" s="1"/>
      <c r="S360" s="1"/>
      <c r="U360" s="1"/>
      <c r="W360" s="1"/>
    </row>
    <row r="361" spans="3:23" x14ac:dyDescent="0.4">
      <c r="C361" s="1"/>
      <c r="E361" s="1"/>
      <c r="G361" s="1"/>
      <c r="I361" s="1"/>
      <c r="K361" s="1"/>
      <c r="O361" s="1"/>
      <c r="Q361" s="1"/>
      <c r="S361" s="1"/>
      <c r="U361" s="1"/>
      <c r="W361" s="1"/>
    </row>
    <row r="362" spans="3:23" x14ac:dyDescent="0.4">
      <c r="C362" s="1"/>
      <c r="E362" s="1"/>
      <c r="G362" s="1"/>
      <c r="I362" s="1"/>
      <c r="K362" s="1"/>
      <c r="O362" s="1"/>
      <c r="Q362" s="1"/>
      <c r="S362" s="1"/>
      <c r="U362" s="1"/>
      <c r="W362" s="1"/>
    </row>
    <row r="363" spans="3:23" x14ac:dyDescent="0.4">
      <c r="C363" s="1"/>
      <c r="E363" s="1"/>
      <c r="G363" s="1"/>
      <c r="I363" s="1"/>
      <c r="K363" s="1"/>
      <c r="O363" s="1"/>
      <c r="Q363" s="1"/>
      <c r="S363" s="1"/>
      <c r="U363" s="1"/>
      <c r="W363" s="1"/>
    </row>
    <row r="364" spans="3:23" x14ac:dyDescent="0.4">
      <c r="C364" s="1"/>
      <c r="E364" s="1"/>
      <c r="G364" s="1"/>
      <c r="I364" s="1"/>
      <c r="K364" s="1"/>
      <c r="O364" s="1"/>
      <c r="Q364" s="1"/>
      <c r="S364" s="1"/>
      <c r="U364" s="1"/>
      <c r="W364" s="1"/>
    </row>
    <row r="365" spans="3:23" x14ac:dyDescent="0.4">
      <c r="C365" s="1"/>
      <c r="E365" s="1"/>
      <c r="G365" s="1"/>
      <c r="I365" s="1"/>
      <c r="K365" s="1"/>
      <c r="O365" s="1"/>
      <c r="Q365" s="1"/>
      <c r="S365" s="1"/>
      <c r="U365" s="1"/>
      <c r="W365" s="1"/>
    </row>
    <row r="366" spans="3:23" x14ac:dyDescent="0.4">
      <c r="C366" s="1"/>
      <c r="E366" s="1"/>
      <c r="G366" s="1"/>
      <c r="I366" s="1"/>
      <c r="K366" s="1"/>
      <c r="O366" s="1"/>
      <c r="Q366" s="1"/>
      <c r="S366" s="1"/>
      <c r="U366" s="1"/>
      <c r="W366" s="1"/>
    </row>
    <row r="367" spans="3:23" x14ac:dyDescent="0.4">
      <c r="C367" s="1"/>
      <c r="E367" s="1"/>
      <c r="G367" s="1"/>
      <c r="I367" s="1"/>
      <c r="K367" s="1"/>
      <c r="O367" s="1"/>
      <c r="Q367" s="1"/>
      <c r="S367" s="1"/>
      <c r="U367" s="1"/>
      <c r="W367" s="1"/>
    </row>
    <row r="368" spans="3:23" x14ac:dyDescent="0.4">
      <c r="C368" s="1"/>
      <c r="E368" s="1"/>
      <c r="G368" s="1"/>
      <c r="I368" s="1"/>
      <c r="K368" s="1"/>
      <c r="O368" s="1"/>
      <c r="Q368" s="1"/>
      <c r="S368" s="1"/>
      <c r="U368" s="1"/>
      <c r="W368" s="1"/>
    </row>
    <row r="369" spans="3:23" x14ac:dyDescent="0.4">
      <c r="C369" s="1"/>
      <c r="E369" s="1"/>
      <c r="G369" s="1"/>
      <c r="I369" s="1"/>
      <c r="K369" s="1"/>
      <c r="O369" s="1"/>
      <c r="Q369" s="1"/>
      <c r="S369" s="1"/>
      <c r="U369" s="1"/>
      <c r="W369" s="1"/>
    </row>
    <row r="370" spans="3:23" x14ac:dyDescent="0.4">
      <c r="C370" s="1"/>
      <c r="E370" s="1"/>
      <c r="G370" s="1"/>
      <c r="I370" s="1"/>
      <c r="K370" s="1"/>
      <c r="O370" s="1"/>
      <c r="Q370" s="1"/>
      <c r="S370" s="1"/>
      <c r="U370" s="1"/>
      <c r="W370" s="1"/>
    </row>
    <row r="371" spans="3:23" x14ac:dyDescent="0.4">
      <c r="C371" s="1"/>
      <c r="E371" s="1"/>
      <c r="G371" s="1"/>
      <c r="I371" s="1"/>
      <c r="K371" s="1"/>
      <c r="O371" s="1"/>
      <c r="Q371" s="1"/>
      <c r="S371" s="1"/>
      <c r="U371" s="1"/>
      <c r="W371" s="1"/>
    </row>
    <row r="372" spans="3:23" x14ac:dyDescent="0.4">
      <c r="C372" s="1"/>
      <c r="E372" s="1"/>
      <c r="G372" s="1"/>
      <c r="I372" s="1"/>
      <c r="K372" s="1"/>
      <c r="O372" s="1"/>
      <c r="Q372" s="1"/>
      <c r="S372" s="1"/>
      <c r="U372" s="1"/>
      <c r="W372" s="1"/>
    </row>
    <row r="373" spans="3:23" x14ac:dyDescent="0.4">
      <c r="C373" s="1"/>
      <c r="E373" s="1"/>
      <c r="G373" s="1"/>
      <c r="I373" s="1"/>
      <c r="K373" s="1"/>
      <c r="O373" s="1"/>
      <c r="Q373" s="1"/>
      <c r="S373" s="1"/>
      <c r="U373" s="1"/>
      <c r="W373" s="1"/>
    </row>
    <row r="374" spans="3:23" x14ac:dyDescent="0.4">
      <c r="C374" s="1"/>
      <c r="E374" s="1"/>
      <c r="G374" s="1"/>
      <c r="I374" s="1"/>
      <c r="K374" s="1"/>
      <c r="O374" s="1"/>
      <c r="Q374" s="1"/>
      <c r="S374" s="1"/>
      <c r="U374" s="1"/>
      <c r="W374" s="1"/>
    </row>
    <row r="375" spans="3:23" x14ac:dyDescent="0.4">
      <c r="C375" s="1"/>
      <c r="E375" s="1"/>
      <c r="G375" s="1"/>
      <c r="I375" s="1"/>
      <c r="K375" s="1"/>
      <c r="O375" s="1"/>
      <c r="Q375" s="1"/>
      <c r="S375" s="1"/>
      <c r="U375" s="1"/>
      <c r="W375" s="1"/>
    </row>
    <row r="376" spans="3:23" x14ac:dyDescent="0.4">
      <c r="C376" s="1"/>
      <c r="E376" s="1"/>
      <c r="G376" s="1"/>
      <c r="I376" s="1"/>
      <c r="K376" s="1"/>
      <c r="O376" s="1"/>
      <c r="Q376" s="1"/>
      <c r="S376" s="1"/>
      <c r="U376" s="1"/>
      <c r="W376" s="1"/>
    </row>
    <row r="377" spans="3:23" x14ac:dyDescent="0.4">
      <c r="C377" s="1"/>
      <c r="E377" s="1"/>
      <c r="G377" s="1"/>
      <c r="I377" s="1"/>
      <c r="K377" s="1"/>
      <c r="O377" s="1"/>
      <c r="Q377" s="1"/>
      <c r="S377" s="1"/>
      <c r="U377" s="1"/>
      <c r="W377" s="1"/>
    </row>
    <row r="378" spans="3:23" x14ac:dyDescent="0.4">
      <c r="C378" s="1"/>
      <c r="E378" s="1"/>
      <c r="G378" s="1"/>
      <c r="I378" s="1"/>
      <c r="K378" s="1"/>
      <c r="O378" s="1"/>
      <c r="Q378" s="1"/>
      <c r="S378" s="1"/>
      <c r="U378" s="1"/>
      <c r="W378" s="1"/>
    </row>
    <row r="379" spans="3:23" x14ac:dyDescent="0.4">
      <c r="C379" s="1"/>
      <c r="E379" s="1"/>
      <c r="G379" s="1"/>
      <c r="I379" s="1"/>
      <c r="K379" s="1"/>
      <c r="O379" s="1"/>
      <c r="Q379" s="1"/>
      <c r="S379" s="1"/>
      <c r="U379" s="1"/>
      <c r="W379" s="1"/>
    </row>
    <row r="380" spans="3:23" x14ac:dyDescent="0.4">
      <c r="C380" s="1"/>
      <c r="E380" s="1"/>
      <c r="G380" s="1"/>
      <c r="I380" s="1"/>
      <c r="K380" s="1"/>
      <c r="O380" s="1"/>
      <c r="Q380" s="1"/>
      <c r="S380" s="1"/>
      <c r="U380" s="1"/>
      <c r="W380" s="1"/>
    </row>
    <row r="381" spans="3:23" x14ac:dyDescent="0.4">
      <c r="C381" s="1"/>
      <c r="E381" s="1"/>
      <c r="G381" s="1"/>
      <c r="I381" s="1"/>
      <c r="K381" s="1"/>
      <c r="O381" s="1"/>
      <c r="Q381" s="1"/>
      <c r="S381" s="1"/>
      <c r="U381" s="1"/>
      <c r="W381" s="1"/>
    </row>
    <row r="382" spans="3:23" x14ac:dyDescent="0.4">
      <c r="C382" s="1"/>
      <c r="E382" s="1"/>
      <c r="G382" s="1"/>
      <c r="I382" s="1"/>
      <c r="K382" s="1"/>
      <c r="O382" s="1"/>
      <c r="Q382" s="1"/>
      <c r="S382" s="1"/>
      <c r="U382" s="1"/>
      <c r="W382" s="1"/>
    </row>
    <row r="383" spans="3:23" x14ac:dyDescent="0.4">
      <c r="C383" s="1"/>
      <c r="E383" s="1"/>
      <c r="G383" s="1"/>
      <c r="I383" s="1"/>
      <c r="K383" s="1"/>
      <c r="O383" s="1"/>
      <c r="Q383" s="1"/>
      <c r="S383" s="1"/>
      <c r="U383" s="1"/>
      <c r="W383" s="1"/>
    </row>
    <row r="384" spans="3:23" x14ac:dyDescent="0.4">
      <c r="C384" s="1"/>
      <c r="E384" s="1"/>
      <c r="G384" s="1"/>
      <c r="I384" s="1"/>
      <c r="K384" s="1"/>
      <c r="O384" s="1"/>
      <c r="Q384" s="1"/>
      <c r="S384" s="1"/>
      <c r="U384" s="1"/>
      <c r="W384" s="1"/>
    </row>
    <row r="385" spans="3:23" x14ac:dyDescent="0.4">
      <c r="C385" s="1"/>
      <c r="E385" s="1"/>
      <c r="G385" s="1"/>
      <c r="I385" s="1"/>
      <c r="K385" s="1"/>
      <c r="O385" s="1"/>
      <c r="Q385" s="1"/>
      <c r="S385" s="1"/>
      <c r="U385" s="1"/>
      <c r="W385" s="1"/>
    </row>
    <row r="386" spans="3:23" x14ac:dyDescent="0.4">
      <c r="C386" s="1"/>
      <c r="E386" s="1"/>
      <c r="G386" s="1"/>
      <c r="I386" s="1"/>
      <c r="K386" s="1"/>
      <c r="O386" s="1"/>
      <c r="Q386" s="1"/>
      <c r="S386" s="1"/>
      <c r="U386" s="1"/>
      <c r="W386" s="1"/>
    </row>
    <row r="387" spans="3:23" x14ac:dyDescent="0.4">
      <c r="C387" s="1"/>
      <c r="E387" s="1"/>
      <c r="G387" s="1"/>
      <c r="I387" s="1"/>
      <c r="K387" s="1"/>
      <c r="O387" s="1"/>
      <c r="Q387" s="1"/>
      <c r="S387" s="1"/>
      <c r="U387" s="1"/>
      <c r="W387" s="1"/>
    </row>
    <row r="388" spans="3:23" x14ac:dyDescent="0.4">
      <c r="C388" s="1"/>
      <c r="E388" s="1"/>
      <c r="G388" s="1"/>
      <c r="I388" s="1"/>
      <c r="K388" s="1"/>
      <c r="O388" s="1"/>
      <c r="Q388" s="1"/>
      <c r="S388" s="1"/>
      <c r="U388" s="1"/>
      <c r="W388" s="1"/>
    </row>
    <row r="389" spans="3:23" x14ac:dyDescent="0.4">
      <c r="C389" s="1"/>
      <c r="E389" s="1"/>
      <c r="G389" s="1"/>
      <c r="I389" s="1"/>
      <c r="K389" s="1"/>
      <c r="O389" s="1"/>
      <c r="Q389" s="1"/>
      <c r="S389" s="1"/>
      <c r="U389" s="1"/>
      <c r="W389" s="1"/>
    </row>
    <row r="390" spans="3:23" x14ac:dyDescent="0.4">
      <c r="C390" s="1"/>
      <c r="E390" s="1"/>
      <c r="G390" s="1"/>
      <c r="I390" s="1"/>
      <c r="K390" s="1"/>
      <c r="O390" s="1"/>
      <c r="Q390" s="1"/>
      <c r="S390" s="1"/>
      <c r="U390" s="1"/>
      <c r="W390" s="1"/>
    </row>
    <row r="391" spans="3:23" x14ac:dyDescent="0.4">
      <c r="C391" s="1"/>
      <c r="E391" s="1"/>
      <c r="G391" s="1"/>
      <c r="I391" s="1"/>
      <c r="K391" s="1"/>
      <c r="O391" s="1"/>
      <c r="Q391" s="1"/>
      <c r="S391" s="1"/>
      <c r="U391" s="1"/>
      <c r="W391" s="1"/>
    </row>
    <row r="392" spans="3:23" x14ac:dyDescent="0.4">
      <c r="C392" s="1"/>
      <c r="E392" s="1"/>
      <c r="G392" s="1"/>
      <c r="I392" s="1"/>
      <c r="K392" s="1"/>
      <c r="O392" s="1"/>
      <c r="Q392" s="1"/>
      <c r="S392" s="1"/>
      <c r="U392" s="1"/>
      <c r="W392" s="1"/>
    </row>
    <row r="393" spans="3:23" x14ac:dyDescent="0.4">
      <c r="C393" s="1"/>
      <c r="E393" s="1"/>
      <c r="G393" s="1"/>
      <c r="I393" s="1"/>
      <c r="K393" s="1"/>
      <c r="O393" s="1"/>
      <c r="Q393" s="1"/>
      <c r="S393" s="1"/>
      <c r="U393" s="1"/>
      <c r="W393" s="1"/>
    </row>
    <row r="394" spans="3:23" x14ac:dyDescent="0.4">
      <c r="C394" s="1"/>
      <c r="E394" s="1"/>
      <c r="G394" s="1"/>
      <c r="I394" s="1"/>
      <c r="K394" s="1"/>
      <c r="O394" s="1"/>
      <c r="Q394" s="1"/>
      <c r="S394" s="1"/>
      <c r="U394" s="1"/>
      <c r="W394" s="1"/>
    </row>
    <row r="395" spans="3:23" x14ac:dyDescent="0.4">
      <c r="C395" s="1"/>
      <c r="E395" s="1"/>
      <c r="G395" s="1"/>
      <c r="I395" s="1"/>
      <c r="K395" s="1"/>
      <c r="O395" s="1"/>
      <c r="Q395" s="1"/>
      <c r="S395" s="1"/>
      <c r="U395" s="1"/>
      <c r="W395" s="1"/>
    </row>
    <row r="396" spans="3:23" x14ac:dyDescent="0.4">
      <c r="C396" s="1"/>
      <c r="E396" s="1"/>
      <c r="G396" s="1"/>
      <c r="I396" s="1"/>
      <c r="K396" s="1"/>
      <c r="O396" s="1"/>
      <c r="Q396" s="1"/>
      <c r="S396" s="1"/>
      <c r="U396" s="1"/>
      <c r="W396" s="1"/>
    </row>
    <row r="397" spans="3:23" x14ac:dyDescent="0.4">
      <c r="C397" s="1"/>
      <c r="E397" s="1"/>
      <c r="G397" s="1"/>
      <c r="I397" s="1"/>
      <c r="K397" s="1"/>
      <c r="O397" s="1"/>
      <c r="Q397" s="1"/>
      <c r="S397" s="1"/>
      <c r="U397" s="1"/>
      <c r="W397" s="1"/>
    </row>
    <row r="398" spans="3:23" x14ac:dyDescent="0.4">
      <c r="C398" s="1"/>
      <c r="E398" s="1"/>
      <c r="G398" s="1"/>
      <c r="I398" s="1"/>
      <c r="K398" s="1"/>
      <c r="O398" s="1"/>
      <c r="Q398" s="1"/>
      <c r="S398" s="1"/>
      <c r="U398" s="1"/>
      <c r="W398" s="1"/>
    </row>
    <row r="399" spans="3:23" x14ac:dyDescent="0.4">
      <c r="C399" s="1"/>
      <c r="E399" s="1"/>
      <c r="G399" s="1"/>
      <c r="I399" s="1"/>
      <c r="K399" s="1"/>
      <c r="O399" s="1"/>
      <c r="Q399" s="1"/>
      <c r="S399" s="1"/>
      <c r="U399" s="1"/>
      <c r="W399" s="1"/>
    </row>
    <row r="400" spans="3:23" x14ac:dyDescent="0.4">
      <c r="C400" s="1"/>
      <c r="E400" s="1"/>
      <c r="G400" s="1"/>
      <c r="I400" s="1"/>
      <c r="K400" s="1"/>
      <c r="O400" s="1"/>
      <c r="Q400" s="1"/>
      <c r="S400" s="1"/>
      <c r="U400" s="1"/>
      <c r="W400" s="1"/>
    </row>
    <row r="401" spans="3:23" x14ac:dyDescent="0.4">
      <c r="C401" s="1"/>
      <c r="E401" s="1"/>
      <c r="G401" s="1"/>
      <c r="I401" s="1"/>
      <c r="K401" s="1"/>
      <c r="O401" s="1"/>
      <c r="Q401" s="1"/>
      <c r="S401" s="1"/>
      <c r="U401" s="1"/>
      <c r="W401" s="1"/>
    </row>
    <row r="402" spans="3:23" x14ac:dyDescent="0.4">
      <c r="C402" s="1"/>
      <c r="E402" s="1"/>
      <c r="G402" s="1"/>
      <c r="I402" s="1"/>
      <c r="K402" s="1"/>
      <c r="O402" s="1"/>
      <c r="Q402" s="1"/>
      <c r="S402" s="1"/>
      <c r="U402" s="1"/>
      <c r="W402" s="1"/>
    </row>
    <row r="403" spans="3:23" x14ac:dyDescent="0.4">
      <c r="C403" s="1"/>
      <c r="E403" s="1"/>
      <c r="G403" s="1"/>
      <c r="I403" s="1"/>
      <c r="K403" s="1"/>
      <c r="O403" s="1"/>
      <c r="Q403" s="1"/>
      <c r="S403" s="1"/>
      <c r="U403" s="1"/>
      <c r="W403" s="1"/>
    </row>
    <row r="404" spans="3:23" x14ac:dyDescent="0.4">
      <c r="C404" s="1"/>
      <c r="E404" s="1"/>
      <c r="G404" s="1"/>
      <c r="I404" s="1"/>
      <c r="K404" s="1"/>
      <c r="O404" s="1"/>
      <c r="Q404" s="1"/>
      <c r="S404" s="1"/>
      <c r="U404" s="1"/>
      <c r="W404" s="1"/>
    </row>
    <row r="405" spans="3:23" x14ac:dyDescent="0.4">
      <c r="C405" s="1"/>
      <c r="E405" s="1"/>
      <c r="G405" s="1"/>
      <c r="I405" s="1"/>
      <c r="K405" s="1"/>
      <c r="O405" s="1"/>
      <c r="Q405" s="1"/>
      <c r="S405" s="1"/>
      <c r="U405" s="1"/>
      <c r="W405" s="1"/>
    </row>
    <row r="406" spans="3:23" x14ac:dyDescent="0.4">
      <c r="C406" s="1"/>
      <c r="E406" s="1"/>
      <c r="G406" s="1"/>
      <c r="I406" s="1"/>
      <c r="K406" s="1"/>
      <c r="O406" s="1"/>
      <c r="Q406" s="1"/>
      <c r="S406" s="1"/>
      <c r="U406" s="1"/>
      <c r="W406" s="1"/>
    </row>
    <row r="407" spans="3:23" x14ac:dyDescent="0.4">
      <c r="C407" s="1"/>
      <c r="E407" s="1"/>
      <c r="G407" s="1"/>
      <c r="I407" s="1"/>
      <c r="K407" s="1"/>
      <c r="O407" s="1"/>
      <c r="Q407" s="1"/>
      <c r="S407" s="1"/>
      <c r="U407" s="1"/>
      <c r="W407" s="1"/>
    </row>
    <row r="408" spans="3:23" x14ac:dyDescent="0.4">
      <c r="C408" s="1"/>
      <c r="E408" s="1"/>
      <c r="G408" s="1"/>
      <c r="I408" s="1"/>
      <c r="K408" s="1"/>
      <c r="O408" s="1"/>
      <c r="Q408" s="1"/>
      <c r="S408" s="1"/>
      <c r="U408" s="1"/>
      <c r="W408" s="1"/>
    </row>
    <row r="409" spans="3:23" x14ac:dyDescent="0.4">
      <c r="C409" s="1"/>
      <c r="E409" s="1"/>
      <c r="G409" s="1"/>
      <c r="I409" s="1"/>
      <c r="K409" s="1"/>
      <c r="O409" s="1"/>
      <c r="Q409" s="1"/>
      <c r="S409" s="1"/>
      <c r="U409" s="1"/>
      <c r="W409" s="1"/>
    </row>
    <row r="410" spans="3:23" x14ac:dyDescent="0.4">
      <c r="C410" s="1"/>
      <c r="E410" s="1"/>
      <c r="G410" s="1"/>
      <c r="I410" s="1"/>
      <c r="K410" s="1"/>
      <c r="O410" s="1"/>
      <c r="Q410" s="1"/>
      <c r="S410" s="1"/>
      <c r="U410" s="1"/>
      <c r="W410" s="1"/>
    </row>
    <row r="411" spans="3:23" x14ac:dyDescent="0.4">
      <c r="C411" s="1"/>
      <c r="E411" s="1"/>
      <c r="G411" s="1"/>
      <c r="I411" s="1"/>
      <c r="K411" s="1"/>
      <c r="O411" s="1"/>
      <c r="Q411" s="1"/>
      <c r="S411" s="1"/>
      <c r="U411" s="1"/>
      <c r="W411" s="1"/>
    </row>
    <row r="412" spans="3:23" x14ac:dyDescent="0.4">
      <c r="C412" s="1"/>
      <c r="E412" s="1"/>
      <c r="G412" s="1"/>
      <c r="I412" s="1"/>
      <c r="K412" s="1"/>
      <c r="O412" s="1"/>
      <c r="Q412" s="1"/>
      <c r="S412" s="1"/>
      <c r="U412" s="1"/>
      <c r="W412" s="1"/>
    </row>
    <row r="413" spans="3:23" x14ac:dyDescent="0.4">
      <c r="C413" s="1"/>
      <c r="E413" s="1"/>
      <c r="G413" s="1"/>
      <c r="I413" s="1"/>
      <c r="K413" s="1"/>
      <c r="O413" s="1"/>
      <c r="Q413" s="1"/>
      <c r="S413" s="1"/>
      <c r="U413" s="1"/>
      <c r="W413" s="1"/>
    </row>
    <row r="414" spans="3:23" x14ac:dyDescent="0.4">
      <c r="C414" s="1"/>
      <c r="E414" s="1"/>
      <c r="G414" s="1"/>
      <c r="I414" s="1"/>
      <c r="K414" s="1"/>
      <c r="O414" s="1"/>
      <c r="Q414" s="1"/>
      <c r="S414" s="1"/>
      <c r="U414" s="1"/>
      <c r="W414" s="1"/>
    </row>
    <row r="415" spans="3:23" x14ac:dyDescent="0.4">
      <c r="C415" s="1"/>
      <c r="E415" s="1"/>
      <c r="G415" s="1"/>
      <c r="I415" s="1"/>
      <c r="K415" s="1"/>
      <c r="O415" s="1"/>
      <c r="Q415" s="1"/>
      <c r="S415" s="1"/>
      <c r="U415" s="1"/>
      <c r="W415" s="1"/>
    </row>
    <row r="416" spans="3:23" x14ac:dyDescent="0.4">
      <c r="C416" s="1"/>
      <c r="E416" s="1"/>
      <c r="G416" s="1"/>
      <c r="I416" s="1"/>
      <c r="K416" s="1"/>
      <c r="O416" s="1"/>
      <c r="Q416" s="1"/>
      <c r="S416" s="1"/>
      <c r="U416" s="1"/>
      <c r="W416" s="1"/>
    </row>
    <row r="417" spans="3:23" x14ac:dyDescent="0.4">
      <c r="C417" s="1"/>
      <c r="E417" s="1"/>
      <c r="G417" s="1"/>
      <c r="I417" s="1"/>
      <c r="K417" s="1"/>
      <c r="O417" s="1"/>
      <c r="Q417" s="1"/>
      <c r="S417" s="1"/>
      <c r="U417" s="1"/>
      <c r="W417" s="1"/>
    </row>
    <row r="418" spans="3:23" x14ac:dyDescent="0.4">
      <c r="C418" s="1"/>
      <c r="E418" s="1"/>
      <c r="G418" s="1"/>
      <c r="I418" s="1"/>
      <c r="K418" s="1"/>
      <c r="O418" s="1"/>
      <c r="Q418" s="1"/>
      <c r="S418" s="1"/>
      <c r="U418" s="1"/>
      <c r="W418" s="1"/>
    </row>
    <row r="419" spans="3:23" x14ac:dyDescent="0.4">
      <c r="C419" s="1"/>
      <c r="E419" s="1"/>
      <c r="G419" s="1"/>
      <c r="I419" s="1"/>
      <c r="K419" s="1"/>
      <c r="O419" s="1"/>
      <c r="Q419" s="1"/>
      <c r="S419" s="1"/>
      <c r="U419" s="1"/>
      <c r="W419" s="1"/>
    </row>
    <row r="420" spans="3:23" x14ac:dyDescent="0.4">
      <c r="C420" s="1"/>
      <c r="E420" s="1"/>
      <c r="G420" s="1"/>
      <c r="I420" s="1"/>
      <c r="K420" s="1"/>
      <c r="O420" s="1"/>
      <c r="Q420" s="1"/>
      <c r="S420" s="1"/>
      <c r="U420" s="1"/>
      <c r="W420" s="1"/>
    </row>
    <row r="421" spans="3:23" x14ac:dyDescent="0.4">
      <c r="C421" s="1"/>
      <c r="E421" s="1"/>
      <c r="G421" s="1"/>
      <c r="I421" s="1"/>
      <c r="K421" s="1"/>
      <c r="O421" s="1"/>
      <c r="Q421" s="1"/>
      <c r="S421" s="1"/>
      <c r="U421" s="1"/>
      <c r="W421" s="1"/>
    </row>
    <row r="422" spans="3:23" x14ac:dyDescent="0.4">
      <c r="C422" s="1"/>
      <c r="E422" s="1"/>
      <c r="G422" s="1"/>
      <c r="I422" s="1"/>
      <c r="K422" s="1"/>
      <c r="O422" s="1"/>
      <c r="Q422" s="1"/>
      <c r="S422" s="1"/>
      <c r="U422" s="1"/>
      <c r="W422" s="1"/>
    </row>
    <row r="423" spans="3:23" x14ac:dyDescent="0.4">
      <c r="C423" s="1"/>
      <c r="E423" s="1"/>
      <c r="G423" s="1"/>
      <c r="I423" s="1"/>
      <c r="K423" s="1"/>
      <c r="O423" s="1"/>
      <c r="Q423" s="1"/>
      <c r="S423" s="1"/>
      <c r="U423" s="1"/>
      <c r="W423" s="1"/>
    </row>
    <row r="424" spans="3:23" x14ac:dyDescent="0.4">
      <c r="C424" s="1"/>
      <c r="E424" s="1"/>
      <c r="G424" s="1"/>
      <c r="I424" s="1"/>
      <c r="K424" s="1"/>
      <c r="O424" s="1"/>
      <c r="Q424" s="1"/>
      <c r="S424" s="1"/>
      <c r="U424" s="1"/>
      <c r="W424" s="1"/>
    </row>
    <row r="425" spans="3:23" x14ac:dyDescent="0.4">
      <c r="C425" s="1"/>
      <c r="E425" s="1"/>
      <c r="G425" s="1"/>
      <c r="I425" s="1"/>
      <c r="K425" s="1"/>
      <c r="O425" s="1"/>
      <c r="Q425" s="1"/>
      <c r="S425" s="1"/>
      <c r="U425" s="1"/>
      <c r="W425" s="1"/>
    </row>
    <row r="426" spans="3:23" x14ac:dyDescent="0.4">
      <c r="C426" s="1"/>
      <c r="E426" s="1"/>
      <c r="G426" s="1"/>
      <c r="I426" s="1"/>
      <c r="K426" s="1"/>
      <c r="O426" s="1"/>
      <c r="Q426" s="1"/>
      <c r="S426" s="1"/>
      <c r="U426" s="1"/>
      <c r="W426" s="1"/>
    </row>
    <row r="427" spans="3:23" x14ac:dyDescent="0.4">
      <c r="C427" s="1"/>
      <c r="E427" s="1"/>
      <c r="G427" s="1"/>
      <c r="I427" s="1"/>
      <c r="K427" s="1"/>
      <c r="O427" s="1"/>
      <c r="Q427" s="1"/>
      <c r="S427" s="1"/>
      <c r="U427" s="1"/>
      <c r="W427" s="1"/>
    </row>
    <row r="428" spans="3:23" x14ac:dyDescent="0.4">
      <c r="C428" s="1"/>
      <c r="E428" s="1"/>
      <c r="G428" s="1"/>
      <c r="I428" s="1"/>
      <c r="K428" s="1"/>
      <c r="O428" s="1"/>
      <c r="Q428" s="1"/>
      <c r="S428" s="1"/>
      <c r="U428" s="1"/>
      <c r="W428" s="1"/>
    </row>
    <row r="429" spans="3:23" x14ac:dyDescent="0.4">
      <c r="C429" s="1"/>
      <c r="E429" s="1"/>
      <c r="G429" s="1"/>
      <c r="I429" s="1"/>
      <c r="K429" s="1"/>
      <c r="O429" s="1"/>
      <c r="Q429" s="1"/>
      <c r="S429" s="1"/>
      <c r="U429" s="1"/>
      <c r="W429" s="1"/>
    </row>
    <row r="430" spans="3:23" x14ac:dyDescent="0.4">
      <c r="C430" s="1"/>
      <c r="E430" s="1"/>
      <c r="G430" s="1"/>
      <c r="I430" s="1"/>
      <c r="K430" s="1"/>
      <c r="O430" s="1"/>
      <c r="Q430" s="1"/>
      <c r="S430" s="1"/>
      <c r="U430" s="1"/>
      <c r="W430" s="1"/>
    </row>
    <row r="431" spans="3:23" x14ac:dyDescent="0.4">
      <c r="C431" s="1"/>
      <c r="E431" s="1"/>
      <c r="G431" s="1"/>
      <c r="I431" s="1"/>
      <c r="K431" s="1"/>
      <c r="O431" s="1"/>
      <c r="Q431" s="1"/>
      <c r="S431" s="1"/>
      <c r="U431" s="1"/>
      <c r="W431" s="1"/>
    </row>
    <row r="432" spans="3:23" x14ac:dyDescent="0.4">
      <c r="C432" s="1"/>
      <c r="E432" s="1"/>
      <c r="G432" s="1"/>
      <c r="I432" s="1"/>
      <c r="K432" s="1"/>
      <c r="O432" s="1"/>
      <c r="Q432" s="1"/>
      <c r="S432" s="1"/>
      <c r="U432" s="1"/>
      <c r="W432" s="1"/>
    </row>
    <row r="433" spans="3:23" x14ac:dyDescent="0.4">
      <c r="C433" s="1"/>
      <c r="E433" s="1"/>
      <c r="G433" s="1"/>
      <c r="I433" s="1"/>
      <c r="K433" s="1"/>
      <c r="O433" s="1"/>
      <c r="Q433" s="1"/>
      <c r="S433" s="1"/>
      <c r="U433" s="1"/>
      <c r="W433" s="1"/>
    </row>
    <row r="434" spans="3:23" x14ac:dyDescent="0.4">
      <c r="C434" s="1"/>
      <c r="E434" s="1"/>
      <c r="G434" s="1"/>
      <c r="I434" s="1"/>
      <c r="K434" s="1"/>
      <c r="O434" s="1"/>
      <c r="Q434" s="1"/>
      <c r="S434" s="1"/>
      <c r="U434" s="1"/>
      <c r="W434" s="1"/>
    </row>
    <row r="435" spans="3:23" x14ac:dyDescent="0.4">
      <c r="C435" s="1"/>
      <c r="E435" s="1"/>
      <c r="G435" s="1"/>
      <c r="I435" s="1"/>
      <c r="K435" s="1"/>
      <c r="O435" s="1"/>
      <c r="Q435" s="1"/>
      <c r="S435" s="1"/>
      <c r="U435" s="1"/>
      <c r="W435" s="1"/>
    </row>
    <row r="436" spans="3:23" x14ac:dyDescent="0.4">
      <c r="C436" s="1"/>
      <c r="E436" s="1"/>
      <c r="G436" s="1"/>
      <c r="I436" s="1"/>
      <c r="K436" s="1"/>
      <c r="O436" s="1"/>
      <c r="Q436" s="1"/>
      <c r="S436" s="1"/>
      <c r="U436" s="1"/>
      <c r="W436" s="1"/>
    </row>
    <row r="437" spans="3:23" x14ac:dyDescent="0.4">
      <c r="C437" s="1"/>
      <c r="E437" s="1"/>
      <c r="G437" s="1"/>
      <c r="I437" s="1"/>
      <c r="K437" s="1"/>
      <c r="O437" s="1"/>
      <c r="Q437" s="1"/>
      <c r="S437" s="1"/>
      <c r="U437" s="1"/>
      <c r="W437" s="1"/>
    </row>
    <row r="438" spans="3:23" x14ac:dyDescent="0.4">
      <c r="C438" s="1"/>
      <c r="E438" s="1"/>
      <c r="G438" s="1"/>
      <c r="I438" s="1"/>
      <c r="K438" s="1"/>
      <c r="O438" s="1"/>
      <c r="Q438" s="1"/>
      <c r="S438" s="1"/>
      <c r="U438" s="1"/>
      <c r="W438" s="1"/>
    </row>
    <row r="439" spans="3:23" x14ac:dyDescent="0.4">
      <c r="C439" s="1"/>
      <c r="E439" s="1"/>
      <c r="G439" s="1"/>
      <c r="I439" s="1"/>
      <c r="K439" s="1"/>
      <c r="O439" s="1"/>
      <c r="Q439" s="1"/>
      <c r="S439" s="1"/>
      <c r="U439" s="1"/>
      <c r="W439" s="1"/>
    </row>
    <row r="440" spans="3:23" x14ac:dyDescent="0.4">
      <c r="C440" s="1"/>
      <c r="E440" s="1"/>
      <c r="G440" s="1"/>
      <c r="I440" s="1"/>
      <c r="K440" s="1"/>
      <c r="O440" s="1"/>
      <c r="Q440" s="1"/>
      <c r="S440" s="1"/>
      <c r="U440" s="1"/>
      <c r="W440" s="1"/>
    </row>
    <row r="441" spans="3:23" x14ac:dyDescent="0.4">
      <c r="C441" s="1"/>
      <c r="E441" s="1"/>
      <c r="G441" s="1"/>
      <c r="I441" s="1"/>
      <c r="K441" s="1"/>
      <c r="O441" s="1"/>
      <c r="Q441" s="1"/>
      <c r="S441" s="1"/>
      <c r="U441" s="1"/>
      <c r="W441" s="1"/>
    </row>
    <row r="442" spans="3:23" x14ac:dyDescent="0.4">
      <c r="C442" s="1"/>
      <c r="E442" s="1"/>
      <c r="G442" s="1"/>
      <c r="I442" s="1"/>
      <c r="K442" s="1"/>
      <c r="O442" s="1"/>
      <c r="Q442" s="1"/>
      <c r="S442" s="1"/>
      <c r="U442" s="1"/>
      <c r="W442" s="1"/>
    </row>
    <row r="443" spans="3:23" x14ac:dyDescent="0.4">
      <c r="C443" s="1"/>
      <c r="E443" s="1"/>
      <c r="G443" s="1"/>
      <c r="I443" s="1"/>
      <c r="K443" s="1"/>
      <c r="O443" s="1"/>
      <c r="Q443" s="1"/>
      <c r="S443" s="1"/>
      <c r="U443" s="1"/>
      <c r="W443" s="1"/>
    </row>
    <row r="444" spans="3:23" x14ac:dyDescent="0.4">
      <c r="C444" s="1"/>
      <c r="E444" s="1"/>
      <c r="G444" s="1"/>
      <c r="I444" s="1"/>
      <c r="K444" s="1"/>
      <c r="O444" s="1"/>
      <c r="Q444" s="1"/>
      <c r="S444" s="1"/>
      <c r="U444" s="1"/>
      <c r="W444" s="1"/>
    </row>
    <row r="445" spans="3:23" x14ac:dyDescent="0.4">
      <c r="C445" s="1"/>
      <c r="E445" s="1"/>
      <c r="G445" s="1"/>
      <c r="I445" s="1"/>
      <c r="K445" s="1"/>
      <c r="O445" s="1"/>
      <c r="Q445" s="1"/>
      <c r="S445" s="1"/>
      <c r="U445" s="1"/>
      <c r="W445" s="1"/>
    </row>
    <row r="446" spans="3:23" x14ac:dyDescent="0.4">
      <c r="C446" s="1"/>
      <c r="E446" s="1"/>
      <c r="G446" s="1"/>
      <c r="I446" s="1"/>
      <c r="K446" s="1"/>
      <c r="O446" s="1"/>
      <c r="Q446" s="1"/>
      <c r="S446" s="1"/>
      <c r="U446" s="1"/>
      <c r="W446" s="1"/>
    </row>
    <row r="447" spans="3:23" x14ac:dyDescent="0.4">
      <c r="C447" s="1"/>
      <c r="E447" s="1"/>
      <c r="G447" s="1"/>
      <c r="I447" s="1"/>
      <c r="K447" s="1"/>
      <c r="O447" s="1"/>
      <c r="Q447" s="1"/>
      <c r="S447" s="1"/>
      <c r="U447" s="1"/>
      <c r="W447" s="1"/>
    </row>
    <row r="448" spans="3:23" x14ac:dyDescent="0.4">
      <c r="C448" s="1"/>
      <c r="E448" s="1"/>
      <c r="G448" s="1"/>
      <c r="I448" s="1"/>
      <c r="K448" s="1"/>
      <c r="O448" s="1"/>
      <c r="Q448" s="1"/>
      <c r="S448" s="1"/>
      <c r="U448" s="1"/>
      <c r="W448" s="1"/>
    </row>
    <row r="449" spans="3:23" x14ac:dyDescent="0.4">
      <c r="C449" s="1"/>
      <c r="E449" s="1"/>
      <c r="G449" s="1"/>
      <c r="I449" s="1"/>
      <c r="K449" s="1"/>
      <c r="O449" s="1"/>
      <c r="Q449" s="1"/>
      <c r="S449" s="1"/>
      <c r="U449" s="1"/>
      <c r="W449" s="1"/>
    </row>
    <row r="450" spans="3:23" x14ac:dyDescent="0.4">
      <c r="C450" s="1"/>
      <c r="E450" s="1"/>
      <c r="G450" s="1"/>
      <c r="I450" s="1"/>
      <c r="K450" s="1"/>
      <c r="O450" s="1"/>
      <c r="Q450" s="1"/>
      <c r="S450" s="1"/>
      <c r="U450" s="1"/>
      <c r="W450" s="1"/>
    </row>
    <row r="451" spans="3:23" x14ac:dyDescent="0.4">
      <c r="C451" s="1"/>
      <c r="E451" s="1"/>
      <c r="G451" s="1"/>
      <c r="I451" s="1"/>
      <c r="K451" s="1"/>
      <c r="O451" s="1"/>
      <c r="Q451" s="1"/>
      <c r="S451" s="1"/>
      <c r="U451" s="1"/>
      <c r="W451" s="1"/>
    </row>
    <row r="452" spans="3:23" x14ac:dyDescent="0.4">
      <c r="C452" s="1"/>
      <c r="E452" s="1"/>
      <c r="G452" s="1"/>
      <c r="I452" s="1"/>
      <c r="K452" s="1"/>
      <c r="O452" s="1"/>
      <c r="Q452" s="1"/>
      <c r="S452" s="1"/>
      <c r="U452" s="1"/>
      <c r="W452" s="1"/>
    </row>
    <row r="453" spans="3:23" x14ac:dyDescent="0.4">
      <c r="C453" s="1"/>
      <c r="E453" s="1"/>
      <c r="G453" s="1"/>
      <c r="I453" s="1"/>
      <c r="K453" s="1"/>
      <c r="O453" s="1"/>
      <c r="Q453" s="1"/>
      <c r="S453" s="1"/>
      <c r="U453" s="1"/>
      <c r="W453" s="1"/>
    </row>
    <row r="454" spans="3:23" x14ac:dyDescent="0.4">
      <c r="C454" s="1"/>
      <c r="E454" s="1"/>
      <c r="G454" s="1"/>
      <c r="I454" s="1"/>
      <c r="K454" s="1"/>
      <c r="O454" s="1"/>
      <c r="Q454" s="1"/>
      <c r="S454" s="1"/>
      <c r="U454" s="1"/>
      <c r="W454" s="1"/>
    </row>
    <row r="455" spans="3:23" x14ac:dyDescent="0.4">
      <c r="C455" s="1"/>
      <c r="E455" s="1"/>
      <c r="G455" s="1"/>
      <c r="I455" s="1"/>
      <c r="K455" s="1"/>
      <c r="O455" s="1"/>
      <c r="Q455" s="1"/>
      <c r="S455" s="1"/>
      <c r="U455" s="1"/>
      <c r="W455" s="1"/>
    </row>
    <row r="456" spans="3:23" x14ac:dyDescent="0.4">
      <c r="C456" s="1"/>
      <c r="E456" s="1"/>
      <c r="G456" s="1"/>
      <c r="I456" s="1"/>
      <c r="K456" s="1"/>
      <c r="O456" s="1"/>
      <c r="Q456" s="1"/>
      <c r="S456" s="1"/>
      <c r="U456" s="1"/>
      <c r="W456" s="1"/>
    </row>
    <row r="457" spans="3:23" x14ac:dyDescent="0.4">
      <c r="C457" s="1"/>
      <c r="E457" s="1"/>
      <c r="G457" s="1"/>
      <c r="I457" s="1"/>
      <c r="K457" s="1"/>
      <c r="O457" s="1"/>
      <c r="Q457" s="1"/>
      <c r="S457" s="1"/>
      <c r="U457" s="1"/>
      <c r="W457" s="1"/>
    </row>
    <row r="458" spans="3:23" x14ac:dyDescent="0.4">
      <c r="C458" s="1"/>
      <c r="E458" s="1"/>
      <c r="G458" s="1"/>
      <c r="I458" s="1"/>
      <c r="K458" s="1"/>
      <c r="O458" s="1"/>
      <c r="Q458" s="1"/>
      <c r="S458" s="1"/>
      <c r="U458" s="1"/>
      <c r="W458" s="1"/>
    </row>
    <row r="459" spans="3:23" x14ac:dyDescent="0.4">
      <c r="C459" s="1"/>
      <c r="E459" s="1"/>
      <c r="G459" s="1"/>
      <c r="I459" s="1"/>
      <c r="K459" s="1"/>
      <c r="O459" s="1"/>
      <c r="Q459" s="1"/>
      <c r="S459" s="1"/>
      <c r="U459" s="1"/>
      <c r="W459" s="1"/>
    </row>
    <row r="460" spans="3:23" x14ac:dyDescent="0.4">
      <c r="C460" s="1"/>
      <c r="E460" s="1"/>
      <c r="G460" s="1"/>
      <c r="I460" s="1"/>
      <c r="K460" s="1"/>
      <c r="O460" s="1"/>
      <c r="Q460" s="1"/>
      <c r="S460" s="1"/>
      <c r="U460" s="1"/>
      <c r="W460" s="1"/>
    </row>
    <row r="461" spans="3:23" x14ac:dyDescent="0.4">
      <c r="C461" s="1"/>
      <c r="E461" s="1"/>
      <c r="G461" s="1"/>
      <c r="I461" s="1"/>
      <c r="K461" s="1"/>
      <c r="O461" s="1"/>
      <c r="Q461" s="1"/>
      <c r="S461" s="1"/>
      <c r="U461" s="1"/>
      <c r="W461" s="1"/>
    </row>
    <row r="462" spans="3:23" x14ac:dyDescent="0.4">
      <c r="C462" s="1"/>
      <c r="E462" s="1"/>
      <c r="G462" s="1"/>
      <c r="I462" s="1"/>
      <c r="K462" s="1"/>
      <c r="O462" s="1"/>
      <c r="Q462" s="1"/>
      <c r="S462" s="1"/>
      <c r="U462" s="1"/>
      <c r="W462" s="1"/>
    </row>
    <row r="463" spans="3:23" x14ac:dyDescent="0.4">
      <c r="C463" s="1"/>
      <c r="E463" s="1"/>
      <c r="G463" s="1"/>
      <c r="I463" s="1"/>
      <c r="K463" s="1"/>
      <c r="O463" s="1"/>
      <c r="Q463" s="1"/>
      <c r="S463" s="1"/>
      <c r="U463" s="1"/>
      <c r="W463" s="1"/>
    </row>
    <row r="464" spans="3:23" x14ac:dyDescent="0.4">
      <c r="C464" s="1"/>
      <c r="E464" s="1"/>
      <c r="G464" s="1"/>
      <c r="I464" s="1"/>
      <c r="K464" s="1"/>
      <c r="O464" s="1"/>
      <c r="Q464" s="1"/>
      <c r="S464" s="1"/>
      <c r="U464" s="1"/>
      <c r="W464" s="1"/>
    </row>
    <row r="465" spans="3:23" x14ac:dyDescent="0.4">
      <c r="C465" s="1"/>
      <c r="E465" s="1"/>
      <c r="G465" s="1"/>
      <c r="I465" s="1"/>
      <c r="K465" s="1"/>
      <c r="O465" s="1"/>
      <c r="Q465" s="1"/>
      <c r="S465" s="1"/>
      <c r="U465" s="1"/>
      <c r="W465" s="1"/>
    </row>
    <row r="466" spans="3:23" x14ac:dyDescent="0.4">
      <c r="C466" s="1"/>
      <c r="E466" s="1"/>
      <c r="G466" s="1"/>
      <c r="I466" s="1"/>
      <c r="K466" s="1"/>
      <c r="O466" s="1"/>
      <c r="Q466" s="1"/>
      <c r="S466" s="1"/>
      <c r="U466" s="1"/>
      <c r="W466" s="1"/>
    </row>
    <row r="467" spans="3:23" x14ac:dyDescent="0.4">
      <c r="C467" s="1"/>
      <c r="E467" s="1"/>
      <c r="G467" s="1"/>
      <c r="I467" s="1"/>
      <c r="K467" s="1"/>
      <c r="O467" s="1"/>
      <c r="Q467" s="1"/>
      <c r="S467" s="1"/>
      <c r="U467" s="1"/>
      <c r="W467" s="1"/>
    </row>
    <row r="468" spans="3:23" x14ac:dyDescent="0.4">
      <c r="C468" s="1"/>
      <c r="E468" s="1"/>
      <c r="G468" s="1"/>
      <c r="I468" s="1"/>
      <c r="K468" s="1"/>
      <c r="O468" s="1"/>
      <c r="Q468" s="1"/>
      <c r="S468" s="1"/>
      <c r="U468" s="1"/>
      <c r="W468" s="1"/>
    </row>
    <row r="469" spans="3:23" x14ac:dyDescent="0.4">
      <c r="C469" s="1"/>
      <c r="E469" s="1"/>
      <c r="G469" s="1"/>
      <c r="I469" s="1"/>
      <c r="K469" s="1"/>
      <c r="O469" s="1"/>
      <c r="Q469" s="1"/>
      <c r="S469" s="1"/>
      <c r="U469" s="1"/>
      <c r="W469" s="1"/>
    </row>
    <row r="470" spans="3:23" x14ac:dyDescent="0.4">
      <c r="C470" s="1"/>
      <c r="E470" s="1"/>
      <c r="G470" s="1"/>
      <c r="I470" s="1"/>
      <c r="K470" s="1"/>
      <c r="O470" s="1"/>
      <c r="Q470" s="1"/>
      <c r="S470" s="1"/>
      <c r="U470" s="1"/>
      <c r="W470" s="1"/>
    </row>
    <row r="471" spans="3:23" x14ac:dyDescent="0.4">
      <c r="C471" s="1"/>
      <c r="E471" s="1"/>
      <c r="G471" s="1"/>
      <c r="I471" s="1"/>
      <c r="K471" s="1"/>
      <c r="O471" s="1"/>
      <c r="Q471" s="1"/>
      <c r="S471" s="1"/>
      <c r="U471" s="1"/>
      <c r="W471" s="1"/>
    </row>
    <row r="472" spans="3:23" x14ac:dyDescent="0.4">
      <c r="C472" s="1"/>
      <c r="E472" s="1"/>
      <c r="G472" s="1"/>
      <c r="I472" s="1"/>
      <c r="K472" s="1"/>
      <c r="O472" s="1"/>
      <c r="Q472" s="1"/>
      <c r="S472" s="1"/>
      <c r="U472" s="1"/>
      <c r="W472" s="1"/>
    </row>
    <row r="473" spans="3:23" x14ac:dyDescent="0.4">
      <c r="C473" s="1"/>
      <c r="E473" s="1"/>
      <c r="G473" s="1"/>
      <c r="I473" s="1"/>
      <c r="K473" s="1"/>
      <c r="O473" s="1"/>
      <c r="Q473" s="1"/>
      <c r="S473" s="1"/>
      <c r="U473" s="1"/>
      <c r="W473" s="1"/>
    </row>
    <row r="474" spans="3:23" x14ac:dyDescent="0.4">
      <c r="C474" s="1"/>
      <c r="E474" s="1"/>
      <c r="G474" s="1"/>
      <c r="I474" s="1"/>
      <c r="K474" s="1"/>
      <c r="O474" s="1"/>
      <c r="Q474" s="1"/>
      <c r="S474" s="1"/>
      <c r="U474" s="1"/>
      <c r="W474" s="1"/>
    </row>
    <row r="475" spans="3:23" x14ac:dyDescent="0.4">
      <c r="C475" s="1"/>
      <c r="E475" s="1"/>
      <c r="G475" s="1"/>
      <c r="I475" s="1"/>
      <c r="K475" s="1"/>
      <c r="O475" s="1"/>
      <c r="Q475" s="1"/>
      <c r="S475" s="1"/>
      <c r="U475" s="1"/>
      <c r="W475" s="1"/>
    </row>
    <row r="476" spans="3:23" x14ac:dyDescent="0.4">
      <c r="C476" s="1"/>
      <c r="E476" s="1"/>
      <c r="G476" s="1"/>
      <c r="I476" s="1"/>
      <c r="K476" s="1"/>
      <c r="O476" s="1"/>
      <c r="Q476" s="1"/>
      <c r="S476" s="1"/>
      <c r="U476" s="1"/>
      <c r="W476" s="1"/>
    </row>
    <row r="477" spans="3:23" x14ac:dyDescent="0.4">
      <c r="C477" s="1"/>
      <c r="E477" s="1"/>
      <c r="G477" s="1"/>
      <c r="I477" s="1"/>
      <c r="K477" s="1"/>
      <c r="O477" s="1"/>
      <c r="Q477" s="1"/>
      <c r="S477" s="1"/>
      <c r="U477" s="1"/>
      <c r="W477" s="1"/>
    </row>
    <row r="478" spans="3:23" x14ac:dyDescent="0.4">
      <c r="C478" s="1"/>
      <c r="E478" s="1"/>
      <c r="G478" s="1"/>
      <c r="I478" s="1"/>
      <c r="K478" s="1"/>
      <c r="O478" s="1"/>
      <c r="Q478" s="1"/>
      <c r="S478" s="1"/>
      <c r="U478" s="1"/>
      <c r="W478" s="1"/>
    </row>
    <row r="479" spans="3:23" x14ac:dyDescent="0.4">
      <c r="C479" s="1"/>
      <c r="E479" s="1"/>
      <c r="G479" s="1"/>
      <c r="I479" s="1"/>
      <c r="K479" s="1"/>
      <c r="O479" s="1"/>
      <c r="Q479" s="1"/>
      <c r="S479" s="1"/>
      <c r="U479" s="1"/>
      <c r="W479" s="1"/>
    </row>
    <row r="480" spans="3:23" x14ac:dyDescent="0.4">
      <c r="C480" s="1"/>
      <c r="E480" s="1"/>
      <c r="G480" s="1"/>
      <c r="I480" s="1"/>
      <c r="K480" s="1"/>
      <c r="O480" s="1"/>
      <c r="Q480" s="1"/>
      <c r="S480" s="1"/>
      <c r="U480" s="1"/>
      <c r="W480" s="1"/>
    </row>
    <row r="481" spans="3:23" x14ac:dyDescent="0.4">
      <c r="C481" s="1"/>
      <c r="E481" s="1"/>
      <c r="G481" s="1"/>
      <c r="I481" s="1"/>
      <c r="K481" s="1"/>
      <c r="O481" s="1"/>
      <c r="Q481" s="1"/>
      <c r="S481" s="1"/>
      <c r="U481" s="1"/>
      <c r="W481" s="1"/>
    </row>
    <row r="482" spans="3:23" x14ac:dyDescent="0.4">
      <c r="C482" s="1"/>
      <c r="E482" s="1"/>
      <c r="G482" s="1"/>
      <c r="I482" s="1"/>
      <c r="K482" s="1"/>
      <c r="O482" s="1"/>
      <c r="Q482" s="1"/>
      <c r="S482" s="1"/>
      <c r="U482" s="1"/>
      <c r="W482" s="1"/>
    </row>
    <row r="483" spans="3:23" x14ac:dyDescent="0.4">
      <c r="C483" s="1"/>
      <c r="E483" s="1"/>
      <c r="G483" s="1"/>
      <c r="I483" s="1"/>
      <c r="K483" s="1"/>
      <c r="O483" s="1"/>
      <c r="Q483" s="1"/>
      <c r="S483" s="1"/>
      <c r="U483" s="1"/>
      <c r="W483" s="1"/>
    </row>
    <row r="484" spans="3:23" x14ac:dyDescent="0.4">
      <c r="C484" s="1"/>
      <c r="E484" s="1"/>
      <c r="G484" s="1"/>
      <c r="I484" s="1"/>
      <c r="K484" s="1"/>
      <c r="O484" s="1"/>
      <c r="Q484" s="1"/>
      <c r="S484" s="1"/>
      <c r="U484" s="1"/>
      <c r="W484" s="1"/>
    </row>
    <row r="485" spans="3:23" x14ac:dyDescent="0.4">
      <c r="C485" s="1"/>
      <c r="E485" s="1"/>
      <c r="G485" s="1"/>
      <c r="I485" s="1"/>
      <c r="K485" s="1"/>
      <c r="O485" s="1"/>
      <c r="Q485" s="1"/>
      <c r="S485" s="1"/>
      <c r="U485" s="1"/>
      <c r="W485" s="1"/>
    </row>
    <row r="486" spans="3:23" x14ac:dyDescent="0.4">
      <c r="C486" s="1"/>
      <c r="E486" s="1"/>
      <c r="G486" s="1"/>
      <c r="I486" s="1"/>
      <c r="K486" s="1"/>
      <c r="O486" s="1"/>
      <c r="Q486" s="1"/>
      <c r="S486" s="1"/>
      <c r="U486" s="1"/>
      <c r="W486" s="1"/>
    </row>
    <row r="487" spans="3:23" x14ac:dyDescent="0.4">
      <c r="C487" s="1"/>
      <c r="E487" s="1"/>
      <c r="G487" s="1"/>
      <c r="I487" s="1"/>
      <c r="K487" s="1"/>
      <c r="O487" s="1"/>
      <c r="Q487" s="1"/>
      <c r="S487" s="1"/>
      <c r="U487" s="1"/>
      <c r="W487" s="1"/>
    </row>
    <row r="488" spans="3:23" x14ac:dyDescent="0.4">
      <c r="C488" s="1"/>
      <c r="E488" s="1"/>
      <c r="G488" s="1"/>
      <c r="I488" s="1"/>
      <c r="K488" s="1"/>
      <c r="O488" s="1"/>
      <c r="Q488" s="1"/>
      <c r="S488" s="1"/>
      <c r="U488" s="1"/>
      <c r="W488" s="1"/>
    </row>
    <row r="489" spans="3:23" x14ac:dyDescent="0.4">
      <c r="C489" s="1"/>
      <c r="E489" s="1"/>
      <c r="G489" s="1"/>
      <c r="I489" s="1"/>
      <c r="K489" s="1"/>
      <c r="O489" s="1"/>
      <c r="Q489" s="1"/>
      <c r="S489" s="1"/>
      <c r="U489" s="1"/>
      <c r="W489" s="1"/>
    </row>
    <row r="490" spans="3:23" x14ac:dyDescent="0.4">
      <c r="C490" s="1"/>
      <c r="E490" s="1"/>
      <c r="G490" s="1"/>
      <c r="I490" s="1"/>
      <c r="K490" s="1"/>
      <c r="O490" s="1"/>
      <c r="Q490" s="1"/>
      <c r="S490" s="1"/>
      <c r="U490" s="1"/>
      <c r="W490" s="1"/>
    </row>
    <row r="491" spans="3:23" x14ac:dyDescent="0.4">
      <c r="C491" s="1"/>
      <c r="E491" s="1"/>
      <c r="G491" s="1"/>
      <c r="I491" s="1"/>
      <c r="K491" s="1"/>
      <c r="O491" s="1"/>
      <c r="Q491" s="1"/>
      <c r="S491" s="1"/>
      <c r="U491" s="1"/>
      <c r="W491" s="1"/>
    </row>
    <row r="492" spans="3:23" x14ac:dyDescent="0.4">
      <c r="C492" s="1"/>
      <c r="E492" s="1"/>
      <c r="G492" s="1"/>
      <c r="I492" s="1"/>
      <c r="K492" s="1"/>
      <c r="O492" s="1"/>
      <c r="Q492" s="1"/>
      <c r="S492" s="1"/>
      <c r="U492" s="1"/>
      <c r="W492" s="1"/>
    </row>
    <row r="493" spans="3:23" x14ac:dyDescent="0.4">
      <c r="C493" s="1"/>
      <c r="E493" s="1"/>
      <c r="G493" s="1"/>
      <c r="I493" s="1"/>
      <c r="K493" s="1"/>
      <c r="O493" s="1"/>
      <c r="Q493" s="1"/>
      <c r="S493" s="1"/>
      <c r="U493" s="1"/>
      <c r="W493" s="1"/>
    </row>
    <row r="494" spans="3:23" x14ac:dyDescent="0.4">
      <c r="C494" s="1"/>
      <c r="E494" s="1"/>
      <c r="G494" s="1"/>
      <c r="I494" s="1"/>
      <c r="K494" s="1"/>
      <c r="O494" s="1"/>
      <c r="Q494" s="1"/>
      <c r="S494" s="1"/>
      <c r="U494" s="1"/>
      <c r="W494" s="1"/>
    </row>
    <row r="495" spans="3:23" x14ac:dyDescent="0.4">
      <c r="C495" s="1"/>
      <c r="E495" s="1"/>
      <c r="G495" s="1"/>
      <c r="I495" s="1"/>
      <c r="K495" s="1"/>
      <c r="O495" s="1"/>
      <c r="Q495" s="1"/>
      <c r="S495" s="1"/>
      <c r="U495" s="1"/>
      <c r="W495" s="1"/>
    </row>
    <row r="496" spans="3:23" x14ac:dyDescent="0.4">
      <c r="C496" s="1"/>
      <c r="E496" s="1"/>
      <c r="G496" s="1"/>
      <c r="I496" s="1"/>
      <c r="K496" s="1"/>
      <c r="O496" s="1"/>
      <c r="Q496" s="1"/>
      <c r="S496" s="1"/>
      <c r="U496" s="1"/>
      <c r="W496" s="1"/>
    </row>
    <row r="497" spans="3:23" x14ac:dyDescent="0.4">
      <c r="C497" s="1"/>
      <c r="E497" s="1"/>
      <c r="G497" s="1"/>
      <c r="I497" s="1"/>
      <c r="K497" s="1"/>
      <c r="O497" s="1"/>
      <c r="Q497" s="1"/>
      <c r="S497" s="1"/>
      <c r="U497" s="1"/>
      <c r="W497" s="1"/>
    </row>
    <row r="498" spans="3:23" x14ac:dyDescent="0.4">
      <c r="C498" s="1"/>
      <c r="E498" s="1"/>
      <c r="G498" s="1"/>
      <c r="I498" s="1"/>
      <c r="K498" s="1"/>
      <c r="O498" s="1"/>
      <c r="Q498" s="1"/>
      <c r="S498" s="1"/>
      <c r="U498" s="1"/>
      <c r="W498" s="1"/>
    </row>
    <row r="499" spans="3:23" x14ac:dyDescent="0.4">
      <c r="C499" s="1"/>
      <c r="E499" s="1"/>
      <c r="G499" s="1"/>
      <c r="I499" s="1"/>
      <c r="K499" s="1"/>
      <c r="O499" s="1"/>
      <c r="Q499" s="1"/>
      <c r="S499" s="1"/>
      <c r="U499" s="1"/>
      <c r="W499" s="1"/>
    </row>
    <row r="500" spans="3:23" x14ac:dyDescent="0.4">
      <c r="C500" s="1"/>
      <c r="E500" s="1"/>
      <c r="G500" s="1"/>
      <c r="I500" s="1"/>
      <c r="K500" s="1"/>
      <c r="O500" s="1"/>
      <c r="Q500" s="1"/>
      <c r="S500" s="1"/>
      <c r="U500" s="1"/>
      <c r="W500" s="1"/>
    </row>
    <row r="501" spans="3:23" x14ac:dyDescent="0.4">
      <c r="C501" s="1"/>
      <c r="E501" s="1"/>
      <c r="G501" s="1"/>
      <c r="I501" s="1"/>
      <c r="K501" s="1"/>
      <c r="O501" s="1"/>
      <c r="Q501" s="1"/>
      <c r="S501" s="1"/>
      <c r="U501" s="1"/>
      <c r="W501" s="1"/>
    </row>
    <row r="502" spans="3:23" x14ac:dyDescent="0.4">
      <c r="C502" s="1"/>
      <c r="E502" s="1"/>
      <c r="G502" s="1"/>
      <c r="I502" s="1"/>
      <c r="K502" s="1"/>
      <c r="O502" s="1"/>
      <c r="Q502" s="1"/>
      <c r="S502" s="1"/>
      <c r="U502" s="1"/>
      <c r="W502" s="1"/>
    </row>
    <row r="503" spans="3:23" x14ac:dyDescent="0.4">
      <c r="C503" s="1"/>
      <c r="E503" s="1"/>
      <c r="G503" s="1"/>
      <c r="I503" s="1"/>
      <c r="K503" s="1"/>
      <c r="O503" s="1"/>
      <c r="Q503" s="1"/>
      <c r="S503" s="1"/>
      <c r="U503" s="1"/>
      <c r="W503" s="1"/>
    </row>
    <row r="504" spans="3:23" x14ac:dyDescent="0.4">
      <c r="C504" s="1"/>
      <c r="E504" s="1"/>
      <c r="G504" s="1"/>
      <c r="I504" s="1"/>
      <c r="K504" s="1"/>
      <c r="O504" s="1"/>
      <c r="Q504" s="1"/>
      <c r="S504" s="1"/>
      <c r="U504" s="1"/>
      <c r="W504" s="1"/>
    </row>
    <row r="505" spans="3:23" x14ac:dyDescent="0.4">
      <c r="C505" s="1"/>
      <c r="E505" s="1"/>
      <c r="G505" s="1"/>
      <c r="I505" s="1"/>
      <c r="K505" s="1"/>
      <c r="O505" s="1"/>
      <c r="Q505" s="1"/>
      <c r="S505" s="1"/>
      <c r="U505" s="1"/>
      <c r="W505" s="1"/>
    </row>
    <row r="506" spans="3:23" x14ac:dyDescent="0.4">
      <c r="C506" s="1"/>
      <c r="E506" s="1"/>
      <c r="G506" s="1"/>
      <c r="I506" s="1"/>
      <c r="K506" s="1"/>
      <c r="O506" s="1"/>
      <c r="Q506" s="1"/>
      <c r="S506" s="1"/>
      <c r="U506" s="1"/>
      <c r="W506" s="1"/>
    </row>
    <row r="507" spans="3:23" x14ac:dyDescent="0.4">
      <c r="C507" s="1"/>
      <c r="E507" s="1"/>
      <c r="G507" s="1"/>
      <c r="I507" s="1"/>
      <c r="K507" s="1"/>
      <c r="O507" s="1"/>
      <c r="Q507" s="1"/>
      <c r="S507" s="1"/>
      <c r="U507" s="1"/>
      <c r="W507" s="1"/>
    </row>
    <row r="508" spans="3:23" x14ac:dyDescent="0.4">
      <c r="C508" s="1"/>
      <c r="E508" s="1"/>
      <c r="G508" s="1"/>
      <c r="I508" s="1"/>
      <c r="K508" s="1"/>
      <c r="O508" s="1"/>
      <c r="Q508" s="1"/>
      <c r="S508" s="1"/>
      <c r="U508" s="1"/>
      <c r="W508" s="1"/>
    </row>
    <row r="509" spans="3:23" x14ac:dyDescent="0.4">
      <c r="C509" s="1"/>
      <c r="E509" s="1"/>
      <c r="G509" s="1"/>
      <c r="I509" s="1"/>
      <c r="K509" s="1"/>
      <c r="O509" s="1"/>
      <c r="Q509" s="1"/>
      <c r="S509" s="1"/>
      <c r="U509" s="1"/>
      <c r="W509" s="1"/>
    </row>
    <row r="510" spans="3:23" x14ac:dyDescent="0.4">
      <c r="C510" s="1"/>
      <c r="E510" s="1"/>
      <c r="G510" s="1"/>
      <c r="I510" s="1"/>
      <c r="K510" s="1"/>
      <c r="O510" s="1"/>
      <c r="Q510" s="1"/>
      <c r="S510" s="1"/>
      <c r="U510" s="1"/>
      <c r="W510" s="1"/>
    </row>
    <row r="511" spans="3:23" x14ac:dyDescent="0.4">
      <c r="C511" s="1"/>
      <c r="E511" s="1"/>
      <c r="G511" s="1"/>
      <c r="I511" s="1"/>
      <c r="K511" s="1"/>
      <c r="O511" s="1"/>
      <c r="Q511" s="1"/>
      <c r="S511" s="1"/>
      <c r="U511" s="1"/>
      <c r="W511" s="1"/>
    </row>
    <row r="512" spans="3:23" x14ac:dyDescent="0.4">
      <c r="C512" s="1"/>
      <c r="E512" s="1"/>
      <c r="G512" s="1"/>
      <c r="I512" s="1"/>
      <c r="K512" s="1"/>
      <c r="O512" s="1"/>
      <c r="Q512" s="1"/>
      <c r="S512" s="1"/>
      <c r="U512" s="1"/>
      <c r="W512" s="1"/>
    </row>
    <row r="513" spans="3:23" x14ac:dyDescent="0.4">
      <c r="C513" s="1"/>
      <c r="E513" s="1"/>
      <c r="G513" s="1"/>
      <c r="I513" s="1"/>
      <c r="K513" s="1"/>
      <c r="O513" s="1"/>
      <c r="Q513" s="1"/>
      <c r="S513" s="1"/>
      <c r="U513" s="1"/>
      <c r="W513" s="1"/>
    </row>
    <row r="514" spans="3:23" x14ac:dyDescent="0.4">
      <c r="C514" s="1"/>
      <c r="E514" s="1"/>
      <c r="G514" s="1"/>
      <c r="I514" s="1"/>
      <c r="K514" s="1"/>
      <c r="O514" s="1"/>
      <c r="Q514" s="1"/>
      <c r="S514" s="1"/>
      <c r="U514" s="1"/>
      <c r="W514" s="1"/>
    </row>
    <row r="515" spans="3:23" x14ac:dyDescent="0.4">
      <c r="C515" s="1"/>
      <c r="E515" s="1"/>
      <c r="G515" s="1"/>
      <c r="I515" s="1"/>
      <c r="K515" s="1"/>
      <c r="O515" s="1"/>
      <c r="Q515" s="1"/>
      <c r="S515" s="1"/>
      <c r="U515" s="1"/>
      <c r="W515" s="1"/>
    </row>
    <row r="516" spans="3:23" x14ac:dyDescent="0.4">
      <c r="C516" s="1"/>
      <c r="E516" s="1"/>
      <c r="G516" s="1"/>
      <c r="I516" s="1"/>
      <c r="K516" s="1"/>
      <c r="O516" s="1"/>
      <c r="Q516" s="1"/>
      <c r="S516" s="1"/>
      <c r="U516" s="1"/>
      <c r="W516" s="1"/>
    </row>
    <row r="517" spans="3:23" x14ac:dyDescent="0.4">
      <c r="C517" s="1"/>
      <c r="E517" s="1"/>
      <c r="G517" s="1"/>
      <c r="I517" s="1"/>
      <c r="K517" s="1"/>
      <c r="O517" s="1"/>
      <c r="Q517" s="1"/>
      <c r="S517" s="1"/>
      <c r="U517" s="1"/>
      <c r="W517" s="1"/>
    </row>
    <row r="518" spans="3:23" x14ac:dyDescent="0.4">
      <c r="C518" s="1"/>
      <c r="E518" s="1"/>
      <c r="G518" s="1"/>
      <c r="I518" s="1"/>
      <c r="K518" s="1"/>
      <c r="O518" s="1"/>
      <c r="Q518" s="1"/>
      <c r="S518" s="1"/>
      <c r="U518" s="1"/>
      <c r="W518" s="1"/>
    </row>
    <row r="519" spans="3:23" x14ac:dyDescent="0.4">
      <c r="C519" s="1"/>
      <c r="E519" s="1"/>
      <c r="G519" s="1"/>
      <c r="I519" s="1"/>
      <c r="K519" s="1"/>
      <c r="O519" s="1"/>
      <c r="Q519" s="1"/>
      <c r="S519" s="1"/>
      <c r="U519" s="1"/>
      <c r="W519" s="1"/>
    </row>
    <row r="520" spans="3:23" x14ac:dyDescent="0.4">
      <c r="C520" s="1"/>
      <c r="E520" s="1"/>
      <c r="G520" s="1"/>
      <c r="I520" s="1"/>
      <c r="K520" s="1"/>
      <c r="O520" s="1"/>
      <c r="Q520" s="1"/>
      <c r="S520" s="1"/>
      <c r="U520" s="1"/>
      <c r="W520" s="1"/>
    </row>
    <row r="521" spans="3:23" x14ac:dyDescent="0.4">
      <c r="C521" s="1"/>
      <c r="E521" s="1"/>
      <c r="G521" s="1"/>
      <c r="I521" s="1"/>
      <c r="K521" s="1"/>
      <c r="O521" s="1"/>
      <c r="Q521" s="1"/>
      <c r="S521" s="1"/>
      <c r="U521" s="1"/>
      <c r="W521" s="1"/>
    </row>
    <row r="522" spans="3:23" x14ac:dyDescent="0.4">
      <c r="C522" s="1"/>
      <c r="E522" s="1"/>
      <c r="G522" s="1"/>
      <c r="I522" s="1"/>
      <c r="K522" s="1"/>
      <c r="O522" s="1"/>
      <c r="Q522" s="1"/>
      <c r="S522" s="1"/>
      <c r="U522" s="1"/>
      <c r="W522" s="1"/>
    </row>
    <row r="523" spans="3:23" x14ac:dyDescent="0.4">
      <c r="C523" s="1"/>
      <c r="E523" s="1"/>
      <c r="G523" s="1"/>
      <c r="I523" s="1"/>
      <c r="K523" s="1"/>
      <c r="O523" s="1"/>
      <c r="Q523" s="1"/>
      <c r="S523" s="1"/>
      <c r="U523" s="1"/>
      <c r="W523" s="1"/>
    </row>
    <row r="524" spans="3:23" x14ac:dyDescent="0.4">
      <c r="C524" s="1"/>
      <c r="E524" s="1"/>
      <c r="G524" s="1"/>
      <c r="I524" s="1"/>
      <c r="K524" s="1"/>
      <c r="O524" s="1"/>
      <c r="Q524" s="1"/>
      <c r="S524" s="1"/>
      <c r="U524" s="1"/>
      <c r="W524" s="1"/>
    </row>
    <row r="525" spans="3:23" x14ac:dyDescent="0.4">
      <c r="C525" s="1"/>
      <c r="E525" s="1"/>
      <c r="G525" s="1"/>
      <c r="I525" s="1"/>
      <c r="K525" s="1"/>
      <c r="O525" s="1"/>
      <c r="Q525" s="1"/>
      <c r="S525" s="1"/>
      <c r="U525" s="1"/>
      <c r="W525" s="1"/>
    </row>
    <row r="526" spans="3:23" x14ac:dyDescent="0.4">
      <c r="C526" s="1"/>
      <c r="E526" s="1"/>
      <c r="G526" s="1"/>
      <c r="I526" s="1"/>
      <c r="K526" s="1"/>
      <c r="O526" s="1"/>
      <c r="Q526" s="1"/>
      <c r="S526" s="1"/>
      <c r="U526" s="1"/>
      <c r="W526" s="1"/>
    </row>
    <row r="527" spans="3:23" x14ac:dyDescent="0.4">
      <c r="C527" s="1"/>
      <c r="E527" s="1"/>
      <c r="G527" s="1"/>
      <c r="I527" s="1"/>
      <c r="K527" s="1"/>
      <c r="O527" s="1"/>
      <c r="Q527" s="1"/>
      <c r="S527" s="1"/>
      <c r="U527" s="1"/>
      <c r="W527" s="1"/>
    </row>
    <row r="528" spans="3:23" x14ac:dyDescent="0.4">
      <c r="C528" s="1"/>
      <c r="E528" s="1"/>
      <c r="G528" s="1"/>
      <c r="I528" s="1"/>
      <c r="K528" s="1"/>
      <c r="O528" s="1"/>
      <c r="Q528" s="1"/>
      <c r="S528" s="1"/>
      <c r="U528" s="1"/>
      <c r="W528" s="1"/>
    </row>
    <row r="529" spans="3:23" x14ac:dyDescent="0.4">
      <c r="C529" s="1"/>
      <c r="E529" s="1"/>
      <c r="G529" s="1"/>
      <c r="I529" s="1"/>
      <c r="K529" s="1"/>
      <c r="O529" s="1"/>
      <c r="Q529" s="1"/>
      <c r="S529" s="1"/>
      <c r="U529" s="1"/>
      <c r="W529" s="1"/>
    </row>
    <row r="530" spans="3:23" x14ac:dyDescent="0.4">
      <c r="C530" s="1"/>
      <c r="E530" s="1"/>
      <c r="G530" s="1"/>
      <c r="I530" s="1"/>
      <c r="K530" s="1"/>
      <c r="O530" s="1"/>
      <c r="Q530" s="1"/>
      <c r="S530" s="1"/>
      <c r="U530" s="1"/>
      <c r="W530" s="1"/>
    </row>
    <row r="531" spans="3:23" x14ac:dyDescent="0.4">
      <c r="C531" s="1"/>
      <c r="E531" s="1"/>
      <c r="G531" s="1"/>
      <c r="I531" s="1"/>
      <c r="K531" s="1"/>
      <c r="O531" s="1"/>
      <c r="Q531" s="1"/>
      <c r="S531" s="1"/>
      <c r="U531" s="1"/>
      <c r="W531" s="1"/>
    </row>
    <row r="532" spans="3:23" x14ac:dyDescent="0.4">
      <c r="C532" s="1"/>
      <c r="E532" s="1"/>
      <c r="G532" s="1"/>
      <c r="I532" s="1"/>
      <c r="K532" s="1"/>
      <c r="O532" s="1"/>
      <c r="Q532" s="1"/>
      <c r="S532" s="1"/>
      <c r="U532" s="1"/>
      <c r="W532" s="1"/>
    </row>
    <row r="533" spans="3:23" x14ac:dyDescent="0.4">
      <c r="C533" s="1"/>
      <c r="E533" s="1"/>
      <c r="G533" s="1"/>
      <c r="I533" s="1"/>
      <c r="K533" s="1"/>
      <c r="O533" s="1"/>
      <c r="Q533" s="1"/>
      <c r="S533" s="1"/>
      <c r="U533" s="1"/>
      <c r="W533" s="1"/>
    </row>
    <row r="534" spans="3:23" x14ac:dyDescent="0.4">
      <c r="C534" s="1"/>
      <c r="E534" s="1"/>
      <c r="G534" s="1"/>
      <c r="I534" s="1"/>
      <c r="K534" s="1"/>
      <c r="O534" s="1"/>
      <c r="Q534" s="1"/>
      <c r="S534" s="1"/>
      <c r="U534" s="1"/>
      <c r="W534" s="1"/>
    </row>
    <row r="535" spans="3:23" x14ac:dyDescent="0.4">
      <c r="C535" s="1"/>
      <c r="E535" s="1"/>
      <c r="G535" s="1"/>
      <c r="I535" s="1"/>
      <c r="K535" s="1"/>
      <c r="O535" s="1"/>
      <c r="Q535" s="1"/>
      <c r="S535" s="1"/>
      <c r="U535" s="1"/>
      <c r="W535" s="1"/>
    </row>
    <row r="536" spans="3:23" x14ac:dyDescent="0.4">
      <c r="C536" s="1"/>
      <c r="E536" s="1"/>
      <c r="G536" s="1"/>
      <c r="I536" s="1"/>
      <c r="K536" s="1"/>
      <c r="O536" s="1"/>
      <c r="Q536" s="1"/>
      <c r="S536" s="1"/>
      <c r="U536" s="1"/>
      <c r="W536" s="1"/>
    </row>
    <row r="537" spans="3:23" x14ac:dyDescent="0.4">
      <c r="C537" s="1"/>
      <c r="E537" s="1"/>
      <c r="G537" s="1"/>
      <c r="I537" s="1"/>
      <c r="K537" s="1"/>
      <c r="O537" s="1"/>
      <c r="Q537" s="1"/>
      <c r="S537" s="1"/>
      <c r="U537" s="1"/>
      <c r="W537" s="1"/>
    </row>
    <row r="538" spans="3:23" x14ac:dyDescent="0.4">
      <c r="C538" s="1"/>
      <c r="E538" s="1"/>
      <c r="G538" s="1"/>
      <c r="I538" s="1"/>
      <c r="K538" s="1"/>
      <c r="O538" s="1"/>
      <c r="Q538" s="1"/>
      <c r="S538" s="1"/>
      <c r="U538" s="1"/>
      <c r="W538" s="1"/>
    </row>
    <row r="539" spans="3:23" x14ac:dyDescent="0.4">
      <c r="C539" s="1"/>
      <c r="E539" s="1"/>
      <c r="G539" s="1"/>
      <c r="I539" s="1"/>
      <c r="K539" s="1"/>
      <c r="O539" s="1"/>
      <c r="Q539" s="1"/>
      <c r="S539" s="1"/>
      <c r="U539" s="1"/>
      <c r="W539" s="1"/>
    </row>
    <row r="540" spans="3:23" x14ac:dyDescent="0.4">
      <c r="C540" s="1"/>
      <c r="E540" s="1"/>
      <c r="G540" s="1"/>
      <c r="I540" s="1"/>
      <c r="K540" s="1"/>
      <c r="O540" s="1"/>
      <c r="Q540" s="1"/>
      <c r="S540" s="1"/>
      <c r="U540" s="1"/>
      <c r="W540" s="1"/>
    </row>
    <row r="541" spans="3:23" x14ac:dyDescent="0.4">
      <c r="C541" s="1"/>
      <c r="E541" s="1"/>
      <c r="G541" s="1"/>
      <c r="I541" s="1"/>
      <c r="K541" s="1"/>
      <c r="O541" s="1"/>
      <c r="Q541" s="1"/>
      <c r="S541" s="1"/>
      <c r="U541" s="1"/>
      <c r="W541" s="1"/>
    </row>
    <row r="542" spans="3:23" x14ac:dyDescent="0.4">
      <c r="C542" s="1"/>
      <c r="E542" s="1"/>
      <c r="G542" s="1"/>
      <c r="I542" s="1"/>
      <c r="K542" s="1"/>
      <c r="O542" s="1"/>
      <c r="Q542" s="1"/>
      <c r="S542" s="1"/>
      <c r="U542" s="1"/>
      <c r="W542" s="1"/>
    </row>
    <row r="543" spans="3:23" x14ac:dyDescent="0.4">
      <c r="C543" s="1"/>
      <c r="E543" s="1"/>
      <c r="G543" s="1"/>
      <c r="I543" s="1"/>
      <c r="K543" s="1"/>
      <c r="O543" s="1"/>
      <c r="Q543" s="1"/>
      <c r="S543" s="1"/>
      <c r="U543" s="1"/>
      <c r="W543" s="1"/>
    </row>
    <row r="544" spans="3:23" x14ac:dyDescent="0.4">
      <c r="C544" s="1"/>
      <c r="E544" s="1"/>
      <c r="G544" s="1"/>
      <c r="I544" s="1"/>
      <c r="K544" s="1"/>
      <c r="O544" s="1"/>
      <c r="Q544" s="1"/>
      <c r="S544" s="1"/>
      <c r="U544" s="1"/>
      <c r="W544" s="1"/>
    </row>
    <row r="545" spans="3:23" x14ac:dyDescent="0.4">
      <c r="C545" s="1"/>
      <c r="E545" s="1"/>
      <c r="G545" s="1"/>
      <c r="I545" s="1"/>
      <c r="K545" s="1"/>
      <c r="O545" s="1"/>
      <c r="Q545" s="1"/>
      <c r="S545" s="1"/>
      <c r="U545" s="1"/>
      <c r="W545" s="1"/>
    </row>
    <row r="546" spans="3:23" x14ac:dyDescent="0.4">
      <c r="C546" s="1"/>
      <c r="E546" s="1"/>
      <c r="G546" s="1"/>
      <c r="I546" s="1"/>
      <c r="K546" s="1"/>
      <c r="O546" s="1"/>
      <c r="Q546" s="1"/>
      <c r="S546" s="1"/>
      <c r="U546" s="1"/>
      <c r="W546" s="1"/>
    </row>
    <row r="547" spans="3:23" x14ac:dyDescent="0.4">
      <c r="C547" s="1"/>
      <c r="E547" s="1"/>
      <c r="G547" s="1"/>
      <c r="I547" s="1"/>
      <c r="K547" s="1"/>
      <c r="O547" s="1"/>
      <c r="Q547" s="1"/>
      <c r="S547" s="1"/>
      <c r="U547" s="1"/>
      <c r="W547" s="1"/>
    </row>
    <row r="548" spans="3:23" x14ac:dyDescent="0.4">
      <c r="C548" s="1"/>
      <c r="E548" s="1"/>
      <c r="G548" s="1"/>
      <c r="I548" s="1"/>
      <c r="K548" s="1"/>
      <c r="O548" s="1"/>
      <c r="Q548" s="1"/>
      <c r="S548" s="1"/>
      <c r="U548" s="1"/>
      <c r="W548" s="1"/>
    </row>
    <row r="549" spans="3:23" x14ac:dyDescent="0.4">
      <c r="C549" s="1"/>
      <c r="E549" s="1"/>
      <c r="G549" s="1"/>
      <c r="I549" s="1"/>
      <c r="K549" s="1"/>
      <c r="O549" s="1"/>
      <c r="Q549" s="1"/>
      <c r="S549" s="1"/>
      <c r="U549" s="1"/>
      <c r="W549" s="1"/>
    </row>
    <row r="550" spans="3:23" x14ac:dyDescent="0.4">
      <c r="C550" s="1"/>
      <c r="E550" s="1"/>
      <c r="G550" s="1"/>
      <c r="I550" s="1"/>
      <c r="K550" s="1"/>
      <c r="O550" s="1"/>
      <c r="Q550" s="1"/>
      <c r="S550" s="1"/>
      <c r="U550" s="1"/>
      <c r="W550" s="1"/>
    </row>
    <row r="551" spans="3:23" x14ac:dyDescent="0.4">
      <c r="C551" s="1"/>
      <c r="E551" s="1"/>
      <c r="G551" s="1"/>
      <c r="I551" s="1"/>
      <c r="K551" s="1"/>
      <c r="O551" s="1"/>
      <c r="Q551" s="1"/>
      <c r="S551" s="1"/>
      <c r="U551" s="1"/>
      <c r="W551" s="1"/>
    </row>
    <row r="552" spans="3:23" x14ac:dyDescent="0.4">
      <c r="C552" s="1"/>
      <c r="E552" s="1"/>
      <c r="G552" s="1"/>
      <c r="I552" s="1"/>
      <c r="K552" s="1"/>
      <c r="O552" s="1"/>
      <c r="Q552" s="1"/>
      <c r="S552" s="1"/>
      <c r="U552" s="1"/>
      <c r="W552" s="1"/>
    </row>
    <row r="553" spans="3:23" x14ac:dyDescent="0.4">
      <c r="C553" s="1"/>
      <c r="E553" s="1"/>
      <c r="G553" s="1"/>
      <c r="I553" s="1"/>
      <c r="K553" s="1"/>
      <c r="O553" s="1"/>
      <c r="Q553" s="1"/>
      <c r="S553" s="1"/>
      <c r="U553" s="1"/>
      <c r="W553" s="1"/>
    </row>
    <row r="554" spans="3:23" x14ac:dyDescent="0.4">
      <c r="C554" s="1"/>
      <c r="E554" s="1"/>
      <c r="G554" s="1"/>
      <c r="I554" s="1"/>
      <c r="K554" s="1"/>
      <c r="O554" s="1"/>
      <c r="Q554" s="1"/>
      <c r="S554" s="1"/>
      <c r="U554" s="1"/>
      <c r="W554" s="1"/>
    </row>
    <row r="555" spans="3:23" x14ac:dyDescent="0.4">
      <c r="C555" s="1"/>
      <c r="E555" s="1"/>
      <c r="G555" s="1"/>
      <c r="I555" s="1"/>
      <c r="K555" s="1"/>
      <c r="O555" s="1"/>
      <c r="Q555" s="1"/>
      <c r="S555" s="1"/>
      <c r="U555" s="1"/>
      <c r="W555" s="1"/>
    </row>
    <row r="556" spans="3:23" x14ac:dyDescent="0.4">
      <c r="C556" s="1"/>
      <c r="E556" s="1"/>
      <c r="G556" s="1"/>
      <c r="I556" s="1"/>
      <c r="K556" s="1"/>
      <c r="O556" s="1"/>
      <c r="Q556" s="1"/>
      <c r="S556" s="1"/>
      <c r="U556" s="1"/>
      <c r="W556" s="1"/>
    </row>
    <row r="557" spans="3:23" x14ac:dyDescent="0.4">
      <c r="C557" s="1"/>
      <c r="E557" s="1"/>
      <c r="G557" s="1"/>
      <c r="I557" s="1"/>
      <c r="K557" s="1"/>
      <c r="O557" s="1"/>
      <c r="Q557" s="1"/>
      <c r="S557" s="1"/>
      <c r="U557" s="1"/>
      <c r="W557" s="1"/>
    </row>
    <row r="558" spans="3:23" x14ac:dyDescent="0.4">
      <c r="C558" s="1"/>
      <c r="E558" s="1"/>
      <c r="G558" s="1"/>
      <c r="I558" s="1"/>
      <c r="K558" s="1"/>
      <c r="O558" s="1"/>
      <c r="Q558" s="1"/>
      <c r="S558" s="1"/>
      <c r="U558" s="1"/>
      <c r="W558" s="1"/>
    </row>
    <row r="559" spans="3:23" x14ac:dyDescent="0.4">
      <c r="C559" s="1"/>
      <c r="E559" s="1"/>
      <c r="G559" s="1"/>
      <c r="I559" s="1"/>
      <c r="K559" s="1"/>
      <c r="O559" s="1"/>
      <c r="Q559" s="1"/>
      <c r="S559" s="1"/>
      <c r="U559" s="1"/>
      <c r="W559" s="1"/>
    </row>
    <row r="560" spans="3:23" x14ac:dyDescent="0.4">
      <c r="C560" s="1"/>
      <c r="E560" s="1"/>
      <c r="G560" s="1"/>
      <c r="I560" s="1"/>
      <c r="K560" s="1"/>
      <c r="O560" s="1"/>
      <c r="Q560" s="1"/>
      <c r="S560" s="1"/>
      <c r="U560" s="1"/>
      <c r="W560" s="1"/>
    </row>
    <row r="561" spans="3:23" x14ac:dyDescent="0.4">
      <c r="C561" s="1"/>
      <c r="E561" s="1"/>
      <c r="G561" s="1"/>
      <c r="I561" s="1"/>
      <c r="K561" s="1"/>
      <c r="O561" s="1"/>
      <c r="Q561" s="1"/>
      <c r="S561" s="1"/>
      <c r="U561" s="1"/>
      <c r="W561" s="1"/>
    </row>
    <row r="562" spans="3:23" x14ac:dyDescent="0.4">
      <c r="C562" s="1"/>
      <c r="E562" s="1"/>
      <c r="G562" s="1"/>
      <c r="I562" s="1"/>
      <c r="K562" s="1"/>
      <c r="O562" s="1"/>
      <c r="Q562" s="1"/>
      <c r="S562" s="1"/>
      <c r="U562" s="1"/>
      <c r="W562" s="1"/>
    </row>
    <row r="563" spans="3:23" x14ac:dyDescent="0.4">
      <c r="C563" s="1"/>
      <c r="E563" s="1"/>
      <c r="G563" s="1"/>
      <c r="I563" s="1"/>
      <c r="K563" s="1"/>
      <c r="O563" s="1"/>
      <c r="Q563" s="1"/>
      <c r="S563" s="1"/>
      <c r="U563" s="1"/>
      <c r="W563" s="1"/>
    </row>
    <row r="564" spans="3:23" x14ac:dyDescent="0.4">
      <c r="C564" s="1"/>
      <c r="E564" s="1"/>
      <c r="G564" s="1"/>
      <c r="I564" s="1"/>
      <c r="K564" s="1"/>
      <c r="O564" s="1"/>
      <c r="Q564" s="1"/>
      <c r="S564" s="1"/>
      <c r="U564" s="1"/>
      <c r="W564" s="1"/>
    </row>
    <row r="565" spans="3:23" x14ac:dyDescent="0.4">
      <c r="C565" s="1"/>
      <c r="E565" s="1"/>
      <c r="G565" s="1"/>
      <c r="I565" s="1"/>
      <c r="K565" s="1"/>
      <c r="O565" s="1"/>
      <c r="Q565" s="1"/>
      <c r="S565" s="1"/>
      <c r="U565" s="1"/>
      <c r="W565" s="1"/>
    </row>
    <row r="566" spans="3:23" x14ac:dyDescent="0.4">
      <c r="C566" s="1"/>
      <c r="E566" s="1"/>
      <c r="G566" s="1"/>
      <c r="I566" s="1"/>
      <c r="K566" s="1"/>
      <c r="O566" s="1"/>
      <c r="Q566" s="1"/>
      <c r="S566" s="1"/>
      <c r="U566" s="1"/>
      <c r="W566" s="1"/>
    </row>
    <row r="567" spans="3:23" x14ac:dyDescent="0.4">
      <c r="C567" s="1"/>
      <c r="E567" s="1"/>
      <c r="G567" s="1"/>
      <c r="I567" s="1"/>
      <c r="K567" s="1"/>
      <c r="O567" s="1"/>
      <c r="Q567" s="1"/>
      <c r="S567" s="1"/>
      <c r="U567" s="1"/>
      <c r="W567" s="1"/>
    </row>
    <row r="568" spans="3:23" x14ac:dyDescent="0.4">
      <c r="C568" s="1"/>
      <c r="E568" s="1"/>
      <c r="G568" s="1"/>
      <c r="I568" s="1"/>
      <c r="K568" s="1"/>
      <c r="O568" s="1"/>
      <c r="Q568" s="1"/>
      <c r="S568" s="1"/>
      <c r="U568" s="1"/>
      <c r="W568" s="1"/>
    </row>
    <row r="569" spans="3:23" x14ac:dyDescent="0.4">
      <c r="C569" s="1"/>
      <c r="E569" s="1"/>
      <c r="G569" s="1"/>
      <c r="I569" s="1"/>
      <c r="K569" s="1"/>
      <c r="O569" s="1"/>
      <c r="Q569" s="1"/>
      <c r="S569" s="1"/>
      <c r="U569" s="1"/>
      <c r="W569" s="1"/>
    </row>
    <row r="570" spans="3:23" x14ac:dyDescent="0.4">
      <c r="C570" s="1"/>
      <c r="E570" s="1"/>
      <c r="G570" s="1"/>
      <c r="I570" s="1"/>
      <c r="K570" s="1"/>
      <c r="O570" s="1"/>
      <c r="Q570" s="1"/>
      <c r="S570" s="1"/>
      <c r="U570" s="1"/>
      <c r="W570" s="1"/>
    </row>
    <row r="571" spans="3:23" x14ac:dyDescent="0.4">
      <c r="C571" s="1"/>
      <c r="E571" s="1"/>
      <c r="G571" s="1"/>
      <c r="I571" s="1"/>
      <c r="K571" s="1"/>
      <c r="O571" s="1"/>
      <c r="Q571" s="1"/>
      <c r="S571" s="1"/>
      <c r="U571" s="1"/>
      <c r="W571" s="1"/>
    </row>
    <row r="572" spans="3:23" x14ac:dyDescent="0.4">
      <c r="C572" s="1"/>
      <c r="E572" s="1"/>
      <c r="G572" s="1"/>
      <c r="I572" s="1"/>
      <c r="K572" s="1"/>
      <c r="O572" s="1"/>
      <c r="Q572" s="1"/>
      <c r="S572" s="1"/>
      <c r="U572" s="1"/>
      <c r="W572" s="1"/>
    </row>
    <row r="573" spans="3:23" x14ac:dyDescent="0.4">
      <c r="C573" s="1"/>
      <c r="E573" s="1"/>
      <c r="G573" s="1"/>
      <c r="I573" s="1"/>
      <c r="K573" s="1"/>
      <c r="O573" s="1"/>
      <c r="Q573" s="1"/>
      <c r="S573" s="1"/>
      <c r="U573" s="1"/>
      <c r="W573" s="1"/>
    </row>
    <row r="574" spans="3:23" x14ac:dyDescent="0.4">
      <c r="C574" s="1"/>
      <c r="E574" s="1"/>
      <c r="G574" s="1"/>
      <c r="I574" s="1"/>
      <c r="K574" s="1"/>
      <c r="O574" s="1"/>
      <c r="Q574" s="1"/>
      <c r="S574" s="1"/>
      <c r="U574" s="1"/>
      <c r="W574" s="1"/>
    </row>
    <row r="575" spans="3:23" x14ac:dyDescent="0.4">
      <c r="C575" s="1"/>
      <c r="E575" s="1"/>
      <c r="G575" s="1"/>
      <c r="I575" s="1"/>
      <c r="K575" s="1"/>
      <c r="O575" s="1"/>
      <c r="Q575" s="1"/>
      <c r="S575" s="1"/>
      <c r="U575" s="1"/>
      <c r="W575" s="1"/>
    </row>
    <row r="576" spans="3:23" x14ac:dyDescent="0.4">
      <c r="C576" s="1"/>
      <c r="E576" s="1"/>
      <c r="G576" s="1"/>
      <c r="I576" s="1"/>
      <c r="K576" s="1"/>
      <c r="O576" s="1"/>
      <c r="Q576" s="1"/>
      <c r="S576" s="1"/>
      <c r="U576" s="1"/>
      <c r="W576" s="1"/>
    </row>
    <row r="577" spans="3:23" x14ac:dyDescent="0.4">
      <c r="C577" s="1"/>
      <c r="E577" s="1"/>
      <c r="G577" s="1"/>
      <c r="I577" s="1"/>
      <c r="K577" s="1"/>
      <c r="O577" s="1"/>
      <c r="Q577" s="1"/>
      <c r="S577" s="1"/>
      <c r="U577" s="1"/>
      <c r="W577" s="1"/>
    </row>
    <row r="578" spans="3:23" x14ac:dyDescent="0.4">
      <c r="C578" s="1"/>
      <c r="E578" s="1"/>
      <c r="G578" s="1"/>
      <c r="I578" s="1"/>
      <c r="K578" s="1"/>
      <c r="O578" s="1"/>
      <c r="Q578" s="1"/>
      <c r="S578" s="1"/>
      <c r="U578" s="1"/>
      <c r="W578" s="1"/>
    </row>
    <row r="579" spans="3:23" x14ac:dyDescent="0.4">
      <c r="C579" s="1"/>
      <c r="E579" s="1"/>
      <c r="G579" s="1"/>
      <c r="I579" s="1"/>
      <c r="K579" s="1"/>
      <c r="O579" s="1"/>
      <c r="Q579" s="1"/>
      <c r="S579" s="1"/>
      <c r="U579" s="1"/>
      <c r="W579" s="1"/>
    </row>
    <row r="580" spans="3:23" x14ac:dyDescent="0.4">
      <c r="C580" s="1"/>
      <c r="E580" s="1"/>
      <c r="G580" s="1"/>
      <c r="I580" s="1"/>
      <c r="K580" s="1"/>
      <c r="O580" s="1"/>
      <c r="Q580" s="1"/>
      <c r="S580" s="1"/>
      <c r="U580" s="1"/>
      <c r="W580" s="1"/>
    </row>
    <row r="581" spans="3:23" x14ac:dyDescent="0.4">
      <c r="C581" s="1"/>
      <c r="E581" s="1"/>
      <c r="G581" s="1"/>
      <c r="I581" s="1"/>
      <c r="K581" s="1"/>
      <c r="O581" s="1"/>
      <c r="Q581" s="1"/>
      <c r="S581" s="1"/>
      <c r="U581" s="1"/>
      <c r="W581" s="1"/>
    </row>
    <row r="582" spans="3:23" x14ac:dyDescent="0.4">
      <c r="C582" s="1"/>
      <c r="E582" s="1"/>
      <c r="G582" s="1"/>
      <c r="I582" s="1"/>
      <c r="K582" s="1"/>
      <c r="O582" s="1"/>
      <c r="Q582" s="1"/>
      <c r="S582" s="1"/>
      <c r="U582" s="1"/>
      <c r="W582" s="1"/>
    </row>
    <row r="583" spans="3:23" x14ac:dyDescent="0.4">
      <c r="C583" s="1"/>
      <c r="E583" s="1"/>
      <c r="G583" s="1"/>
      <c r="I583" s="1"/>
      <c r="K583" s="1"/>
      <c r="O583" s="1"/>
      <c r="Q583" s="1"/>
      <c r="S583" s="1"/>
      <c r="U583" s="1"/>
      <c r="W583" s="1"/>
    </row>
    <row r="584" spans="3:23" x14ac:dyDescent="0.4">
      <c r="C584" s="1"/>
      <c r="E584" s="1"/>
      <c r="G584" s="1"/>
      <c r="I584" s="1"/>
      <c r="K584" s="1"/>
      <c r="O584" s="1"/>
      <c r="Q584" s="1"/>
      <c r="S584" s="1"/>
      <c r="U584" s="1"/>
      <c r="W584" s="1"/>
    </row>
    <row r="585" spans="3:23" x14ac:dyDescent="0.4">
      <c r="C585" s="1"/>
      <c r="E585" s="1"/>
      <c r="G585" s="1"/>
      <c r="I585" s="1"/>
      <c r="K585" s="1"/>
      <c r="O585" s="1"/>
      <c r="Q585" s="1"/>
      <c r="S585" s="1"/>
      <c r="U585" s="1"/>
      <c r="W585" s="1"/>
    </row>
    <row r="586" spans="3:23" x14ac:dyDescent="0.4">
      <c r="C586" s="1"/>
      <c r="E586" s="1"/>
      <c r="G586" s="1"/>
      <c r="I586" s="1"/>
      <c r="K586" s="1"/>
      <c r="O586" s="1"/>
      <c r="Q586" s="1"/>
      <c r="S586" s="1"/>
      <c r="U586" s="1"/>
      <c r="W586" s="1"/>
    </row>
    <row r="587" spans="3:23" x14ac:dyDescent="0.4">
      <c r="C587" s="1"/>
      <c r="E587" s="1"/>
      <c r="G587" s="1"/>
      <c r="I587" s="1"/>
      <c r="K587" s="1"/>
      <c r="O587" s="1"/>
      <c r="Q587" s="1"/>
      <c r="S587" s="1"/>
      <c r="U587" s="1"/>
      <c r="W587" s="1"/>
    </row>
    <row r="588" spans="3:23" x14ac:dyDescent="0.4">
      <c r="C588" s="1"/>
      <c r="E588" s="1"/>
      <c r="G588" s="1"/>
      <c r="I588" s="1"/>
      <c r="K588" s="1"/>
      <c r="O588" s="1"/>
      <c r="Q588" s="1"/>
      <c r="S588" s="1"/>
      <c r="U588" s="1"/>
      <c r="W588" s="1"/>
    </row>
    <row r="589" spans="3:23" x14ac:dyDescent="0.4">
      <c r="C589" s="1"/>
      <c r="E589" s="1"/>
      <c r="G589" s="1"/>
      <c r="I589" s="1"/>
      <c r="K589" s="1"/>
      <c r="O589" s="1"/>
      <c r="Q589" s="1"/>
      <c r="S589" s="1"/>
      <c r="U589" s="1"/>
      <c r="W589" s="1"/>
    </row>
    <row r="590" spans="3:23" x14ac:dyDescent="0.4">
      <c r="C590" s="1"/>
      <c r="E590" s="1"/>
      <c r="G590" s="1"/>
      <c r="I590" s="1"/>
      <c r="K590" s="1"/>
      <c r="O590" s="1"/>
      <c r="Q590" s="1"/>
      <c r="S590" s="1"/>
      <c r="U590" s="1"/>
      <c r="W590" s="1"/>
    </row>
    <row r="591" spans="3:23" x14ac:dyDescent="0.4">
      <c r="C591" s="1"/>
      <c r="E591" s="1"/>
      <c r="G591" s="1"/>
      <c r="I591" s="1"/>
      <c r="K591" s="1"/>
      <c r="O591" s="1"/>
      <c r="Q591" s="1"/>
      <c r="S591" s="1"/>
      <c r="U591" s="1"/>
      <c r="W591" s="1"/>
    </row>
    <row r="592" spans="3:23" x14ac:dyDescent="0.4">
      <c r="C592" s="1"/>
      <c r="E592" s="1"/>
      <c r="G592" s="1"/>
      <c r="I592" s="1"/>
      <c r="K592" s="1"/>
      <c r="O592" s="1"/>
      <c r="Q592" s="1"/>
      <c r="S592" s="1"/>
      <c r="U592" s="1"/>
      <c r="W592" s="1"/>
    </row>
    <row r="593" spans="3:23" x14ac:dyDescent="0.4">
      <c r="C593" s="1"/>
      <c r="E593" s="1"/>
      <c r="G593" s="1"/>
      <c r="I593" s="1"/>
      <c r="K593" s="1"/>
      <c r="O593" s="1"/>
      <c r="Q593" s="1"/>
      <c r="S593" s="1"/>
      <c r="U593" s="1"/>
      <c r="W593" s="1"/>
    </row>
    <row r="594" spans="3:23" x14ac:dyDescent="0.4">
      <c r="C594" s="1"/>
      <c r="E594" s="1"/>
      <c r="G594" s="1"/>
      <c r="I594" s="1"/>
      <c r="K594" s="1"/>
      <c r="O594" s="1"/>
      <c r="Q594" s="1"/>
      <c r="S594" s="1"/>
      <c r="U594" s="1"/>
      <c r="W594" s="1"/>
    </row>
    <row r="595" spans="3:23" x14ac:dyDescent="0.4">
      <c r="C595" s="1"/>
      <c r="E595" s="1"/>
      <c r="G595" s="1"/>
      <c r="I595" s="1"/>
      <c r="K595" s="1"/>
      <c r="O595" s="1"/>
      <c r="Q595" s="1"/>
      <c r="S595" s="1"/>
      <c r="U595" s="1"/>
      <c r="W595" s="1"/>
    </row>
    <row r="596" spans="3:23" x14ac:dyDescent="0.4">
      <c r="C596" s="1"/>
      <c r="E596" s="1"/>
      <c r="G596" s="1"/>
      <c r="I596" s="1"/>
      <c r="K596" s="1"/>
      <c r="O596" s="1"/>
      <c r="Q596" s="1"/>
      <c r="S596" s="1"/>
      <c r="U596" s="1"/>
      <c r="W596" s="1"/>
    </row>
    <row r="597" spans="3:23" x14ac:dyDescent="0.4">
      <c r="C597" s="1"/>
      <c r="E597" s="1"/>
      <c r="G597" s="1"/>
      <c r="I597" s="1"/>
      <c r="K597" s="1"/>
      <c r="O597" s="1"/>
      <c r="Q597" s="1"/>
      <c r="S597" s="1"/>
      <c r="U597" s="1"/>
      <c r="W597" s="1"/>
    </row>
    <row r="598" spans="3:23" x14ac:dyDescent="0.4">
      <c r="C598" s="1"/>
      <c r="E598" s="1"/>
      <c r="G598" s="1"/>
      <c r="I598" s="1"/>
      <c r="K598" s="1"/>
      <c r="O598" s="1"/>
      <c r="Q598" s="1"/>
      <c r="S598" s="1"/>
      <c r="U598" s="1"/>
      <c r="W598" s="1"/>
    </row>
    <row r="599" spans="3:23" x14ac:dyDescent="0.4">
      <c r="C599" s="1"/>
      <c r="E599" s="1"/>
      <c r="G599" s="1"/>
      <c r="I599" s="1"/>
      <c r="K599" s="1"/>
      <c r="O599" s="1"/>
      <c r="Q599" s="1"/>
      <c r="S599" s="1"/>
      <c r="U599" s="1"/>
      <c r="W599" s="1"/>
    </row>
    <row r="600" spans="3:23" x14ac:dyDescent="0.4">
      <c r="C600" s="1"/>
      <c r="E600" s="1"/>
      <c r="G600" s="1"/>
      <c r="I600" s="1"/>
      <c r="K600" s="1"/>
      <c r="O600" s="1"/>
      <c r="Q600" s="1"/>
      <c r="S600" s="1"/>
      <c r="U600" s="1"/>
      <c r="W600" s="1"/>
    </row>
    <row r="601" spans="3:23" x14ac:dyDescent="0.4">
      <c r="C601" s="1"/>
      <c r="E601" s="1"/>
      <c r="G601" s="1"/>
      <c r="I601" s="1"/>
      <c r="K601" s="1"/>
      <c r="O601" s="1"/>
      <c r="Q601" s="1"/>
      <c r="S601" s="1"/>
      <c r="U601" s="1"/>
      <c r="W601" s="1"/>
    </row>
    <row r="602" spans="3:23" x14ac:dyDescent="0.4">
      <c r="C602" s="1"/>
      <c r="E602" s="1"/>
      <c r="G602" s="1"/>
      <c r="I602" s="1"/>
      <c r="K602" s="1"/>
      <c r="O602" s="1"/>
      <c r="Q602" s="1"/>
      <c r="S602" s="1"/>
      <c r="U602" s="1"/>
      <c r="W602" s="1"/>
    </row>
    <row r="603" spans="3:23" x14ac:dyDescent="0.4">
      <c r="C603" s="1"/>
      <c r="E603" s="1"/>
      <c r="G603" s="1"/>
      <c r="I603" s="1"/>
      <c r="K603" s="1"/>
      <c r="O603" s="1"/>
      <c r="Q603" s="1"/>
      <c r="S603" s="1"/>
      <c r="U603" s="1"/>
      <c r="W603" s="1"/>
    </row>
    <row r="604" spans="3:23" x14ac:dyDescent="0.4">
      <c r="C604" s="1"/>
      <c r="E604" s="1"/>
      <c r="G604" s="1"/>
      <c r="I604" s="1"/>
      <c r="K604" s="1"/>
      <c r="O604" s="1"/>
      <c r="Q604" s="1"/>
      <c r="S604" s="1"/>
      <c r="U604" s="1"/>
      <c r="W604" s="1"/>
    </row>
    <row r="605" spans="3:23" x14ac:dyDescent="0.4">
      <c r="C605" s="1"/>
      <c r="E605" s="1"/>
      <c r="G605" s="1"/>
      <c r="I605" s="1"/>
      <c r="K605" s="1"/>
      <c r="O605" s="1"/>
      <c r="Q605" s="1"/>
      <c r="S605" s="1"/>
      <c r="U605" s="1"/>
      <c r="W605" s="1"/>
    </row>
    <row r="606" spans="3:23" x14ac:dyDescent="0.4">
      <c r="C606" s="1"/>
      <c r="E606" s="1"/>
      <c r="G606" s="1"/>
      <c r="I606" s="1"/>
      <c r="K606" s="1"/>
      <c r="O606" s="1"/>
      <c r="Q606" s="1"/>
      <c r="S606" s="1"/>
      <c r="U606" s="1"/>
      <c r="W606" s="1"/>
    </row>
    <row r="607" spans="3:23" x14ac:dyDescent="0.4">
      <c r="C607" s="1"/>
      <c r="E607" s="1"/>
      <c r="G607" s="1"/>
      <c r="I607" s="1"/>
      <c r="K607" s="1"/>
      <c r="O607" s="1"/>
      <c r="Q607" s="1"/>
      <c r="S607" s="1"/>
      <c r="U607" s="1"/>
      <c r="W607" s="1"/>
    </row>
    <row r="608" spans="3:23" x14ac:dyDescent="0.4">
      <c r="C608" s="1"/>
      <c r="E608" s="1"/>
      <c r="G608" s="1"/>
      <c r="I608" s="1"/>
      <c r="K608" s="1"/>
      <c r="O608" s="1"/>
      <c r="Q608" s="1"/>
      <c r="S608" s="1"/>
      <c r="U608" s="1"/>
      <c r="W608" s="1"/>
    </row>
    <row r="609" spans="3:23" x14ac:dyDescent="0.4">
      <c r="C609" s="1"/>
      <c r="E609" s="1"/>
      <c r="G609" s="1"/>
      <c r="I609" s="1"/>
      <c r="K609" s="1"/>
      <c r="O609" s="1"/>
      <c r="Q609" s="1"/>
      <c r="S609" s="1"/>
      <c r="U609" s="1"/>
      <c r="W609" s="1"/>
    </row>
    <row r="610" spans="3:23" x14ac:dyDescent="0.4">
      <c r="C610" s="1"/>
      <c r="E610" s="1"/>
      <c r="G610" s="1"/>
      <c r="I610" s="1"/>
      <c r="K610" s="1"/>
      <c r="O610" s="1"/>
      <c r="Q610" s="1"/>
      <c r="S610" s="1"/>
      <c r="U610" s="1"/>
      <c r="W610" s="1"/>
    </row>
    <row r="611" spans="3:23" x14ac:dyDescent="0.4">
      <c r="C611" s="1"/>
      <c r="E611" s="1"/>
      <c r="G611" s="1"/>
      <c r="I611" s="1"/>
      <c r="K611" s="1"/>
      <c r="O611" s="1"/>
      <c r="Q611" s="1"/>
      <c r="S611" s="1"/>
      <c r="U611" s="1"/>
      <c r="W611" s="1"/>
    </row>
    <row r="612" spans="3:23" x14ac:dyDescent="0.4">
      <c r="C612" s="1"/>
      <c r="E612" s="1"/>
      <c r="G612" s="1"/>
      <c r="I612" s="1"/>
      <c r="K612" s="1"/>
      <c r="O612" s="1"/>
      <c r="Q612" s="1"/>
      <c r="S612" s="1"/>
      <c r="U612" s="1"/>
      <c r="W612" s="1"/>
    </row>
    <row r="613" spans="3:23" x14ac:dyDescent="0.4">
      <c r="C613" s="1"/>
      <c r="E613" s="1"/>
      <c r="G613" s="1"/>
      <c r="I613" s="1"/>
      <c r="K613" s="1"/>
      <c r="O613" s="1"/>
      <c r="Q613" s="1"/>
      <c r="S613" s="1"/>
      <c r="U613" s="1"/>
      <c r="W613" s="1"/>
    </row>
    <row r="614" spans="3:23" x14ac:dyDescent="0.4">
      <c r="C614" s="1"/>
      <c r="E614" s="1"/>
      <c r="G614" s="1"/>
      <c r="I614" s="1"/>
      <c r="K614" s="1"/>
      <c r="O614" s="1"/>
      <c r="Q614" s="1"/>
      <c r="S614" s="1"/>
      <c r="U614" s="1"/>
      <c r="W614" s="1"/>
    </row>
    <row r="615" spans="3:23" x14ac:dyDescent="0.4">
      <c r="C615" s="1"/>
      <c r="E615" s="1"/>
      <c r="G615" s="1"/>
      <c r="I615" s="1"/>
      <c r="K615" s="1"/>
      <c r="O615" s="1"/>
      <c r="Q615" s="1"/>
      <c r="S615" s="1"/>
      <c r="U615" s="1"/>
      <c r="W615" s="1"/>
    </row>
    <row r="616" spans="3:23" x14ac:dyDescent="0.4">
      <c r="C616" s="1"/>
      <c r="E616" s="1"/>
      <c r="G616" s="1"/>
      <c r="I616" s="1"/>
      <c r="K616" s="1"/>
      <c r="O616" s="1"/>
      <c r="Q616" s="1"/>
      <c r="S616" s="1"/>
      <c r="U616" s="1"/>
      <c r="W616" s="1"/>
    </row>
    <row r="617" spans="3:23" x14ac:dyDescent="0.4">
      <c r="C617" s="1"/>
      <c r="E617" s="1"/>
      <c r="G617" s="1"/>
      <c r="I617" s="1"/>
      <c r="K617" s="1"/>
      <c r="O617" s="1"/>
      <c r="Q617" s="1"/>
      <c r="S617" s="1"/>
      <c r="U617" s="1"/>
      <c r="W617" s="1"/>
    </row>
    <row r="618" spans="3:23" x14ac:dyDescent="0.4">
      <c r="C618" s="1"/>
      <c r="E618" s="1"/>
      <c r="G618" s="1"/>
      <c r="I618" s="1"/>
      <c r="K618" s="1"/>
      <c r="O618" s="1"/>
      <c r="Q618" s="1"/>
      <c r="S618" s="1"/>
      <c r="U618" s="1"/>
      <c r="W618" s="1"/>
    </row>
    <row r="619" spans="3:23" x14ac:dyDescent="0.4">
      <c r="C619" s="1"/>
      <c r="E619" s="1"/>
      <c r="G619" s="1"/>
      <c r="I619" s="1"/>
      <c r="K619" s="1"/>
      <c r="O619" s="1"/>
      <c r="Q619" s="1"/>
      <c r="S619" s="1"/>
      <c r="U619" s="1"/>
      <c r="W619" s="1"/>
    </row>
    <row r="620" spans="3:23" x14ac:dyDescent="0.4">
      <c r="C620" s="1"/>
      <c r="E620" s="1"/>
      <c r="G620" s="1"/>
      <c r="I620" s="1"/>
      <c r="K620" s="1"/>
      <c r="O620" s="1"/>
      <c r="Q620" s="1"/>
      <c r="S620" s="1"/>
      <c r="U620" s="1"/>
      <c r="W620" s="1"/>
    </row>
    <row r="621" spans="3:23" x14ac:dyDescent="0.4">
      <c r="C621" s="1"/>
      <c r="E621" s="1"/>
      <c r="G621" s="1"/>
      <c r="I621" s="1"/>
      <c r="K621" s="1"/>
      <c r="O621" s="1"/>
      <c r="Q621" s="1"/>
      <c r="S621" s="1"/>
      <c r="U621" s="1"/>
      <c r="W621" s="1"/>
    </row>
    <row r="622" spans="3:23" x14ac:dyDescent="0.4">
      <c r="C622" s="1"/>
      <c r="E622" s="1"/>
      <c r="G622" s="1"/>
      <c r="I622" s="1"/>
      <c r="K622" s="1"/>
      <c r="O622" s="1"/>
      <c r="Q622" s="1"/>
      <c r="S622" s="1"/>
      <c r="U622" s="1"/>
      <c r="W622" s="1"/>
    </row>
    <row r="623" spans="3:23" x14ac:dyDescent="0.4">
      <c r="C623" s="1"/>
      <c r="E623" s="1"/>
      <c r="G623" s="1"/>
      <c r="I623" s="1"/>
      <c r="K623" s="1"/>
      <c r="O623" s="1"/>
      <c r="Q623" s="1"/>
      <c r="S623" s="1"/>
      <c r="U623" s="1"/>
      <c r="W623" s="1"/>
    </row>
    <row r="624" spans="3:23" x14ac:dyDescent="0.4">
      <c r="C624" s="1"/>
      <c r="E624" s="1"/>
      <c r="G624" s="1"/>
      <c r="I624" s="1"/>
      <c r="K624" s="1"/>
      <c r="O624" s="1"/>
      <c r="Q624" s="1"/>
      <c r="S624" s="1"/>
      <c r="U624" s="1"/>
      <c r="W624" s="1"/>
    </row>
    <row r="625" spans="3:23" x14ac:dyDescent="0.4">
      <c r="C625" s="1"/>
      <c r="E625" s="1"/>
      <c r="G625" s="1"/>
      <c r="I625" s="1"/>
      <c r="K625" s="1"/>
      <c r="O625" s="1"/>
      <c r="Q625" s="1"/>
      <c r="S625" s="1"/>
      <c r="U625" s="1"/>
      <c r="W625" s="1"/>
    </row>
    <row r="626" spans="3:23" x14ac:dyDescent="0.4">
      <c r="C626" s="1"/>
      <c r="E626" s="1"/>
      <c r="G626" s="1"/>
      <c r="I626" s="1"/>
      <c r="K626" s="1"/>
      <c r="O626" s="1"/>
      <c r="Q626" s="1"/>
      <c r="S626" s="1"/>
      <c r="U626" s="1"/>
      <c r="W626" s="1"/>
    </row>
    <row r="627" spans="3:23" x14ac:dyDescent="0.4">
      <c r="C627" s="1"/>
      <c r="E627" s="1"/>
      <c r="G627" s="1"/>
      <c r="I627" s="1"/>
      <c r="K627" s="1"/>
      <c r="O627" s="1"/>
      <c r="Q627" s="1"/>
      <c r="S627" s="1"/>
      <c r="U627" s="1"/>
      <c r="W627" s="1"/>
    </row>
    <row r="628" spans="3:23" x14ac:dyDescent="0.4">
      <c r="C628" s="1"/>
      <c r="E628" s="1"/>
      <c r="G628" s="1"/>
      <c r="I628" s="1"/>
      <c r="K628" s="1"/>
      <c r="O628" s="1"/>
      <c r="Q628" s="1"/>
      <c r="S628" s="1"/>
      <c r="U628" s="1"/>
      <c r="W628" s="1"/>
    </row>
    <row r="629" spans="3:23" x14ac:dyDescent="0.4">
      <c r="C629" s="1"/>
      <c r="E629" s="1"/>
      <c r="G629" s="1"/>
      <c r="I629" s="1"/>
      <c r="K629" s="1"/>
      <c r="O629" s="1"/>
      <c r="Q629" s="1"/>
      <c r="S629" s="1"/>
      <c r="U629" s="1"/>
      <c r="W629" s="1"/>
    </row>
    <row r="630" spans="3:23" x14ac:dyDescent="0.4">
      <c r="C630" s="1"/>
      <c r="E630" s="1"/>
      <c r="G630" s="1"/>
      <c r="I630" s="1"/>
      <c r="K630" s="1"/>
      <c r="O630" s="1"/>
      <c r="Q630" s="1"/>
      <c r="S630" s="1"/>
      <c r="U630" s="1"/>
      <c r="W630" s="1"/>
    </row>
    <row r="631" spans="3:23" x14ac:dyDescent="0.4">
      <c r="C631" s="1"/>
      <c r="E631" s="1"/>
      <c r="G631" s="1"/>
      <c r="I631" s="1"/>
      <c r="K631" s="1"/>
      <c r="O631" s="1"/>
      <c r="Q631" s="1"/>
      <c r="S631" s="1"/>
      <c r="U631" s="1"/>
      <c r="W631" s="1"/>
    </row>
    <row r="632" spans="3:23" x14ac:dyDescent="0.4">
      <c r="C632" s="1"/>
      <c r="E632" s="1"/>
      <c r="G632" s="1"/>
      <c r="I632" s="1"/>
      <c r="K632" s="1"/>
      <c r="O632" s="1"/>
      <c r="Q632" s="1"/>
      <c r="S632" s="1"/>
      <c r="U632" s="1"/>
      <c r="W632" s="1"/>
    </row>
    <row r="633" spans="3:23" x14ac:dyDescent="0.4">
      <c r="C633" s="1"/>
      <c r="E633" s="1"/>
      <c r="G633" s="1"/>
      <c r="I633" s="1"/>
      <c r="K633" s="1"/>
      <c r="O633" s="1"/>
      <c r="Q633" s="1"/>
      <c r="S633" s="1"/>
      <c r="U633" s="1"/>
      <c r="W633" s="1"/>
    </row>
    <row r="634" spans="3:23" x14ac:dyDescent="0.4">
      <c r="C634" s="1"/>
      <c r="E634" s="1"/>
      <c r="G634" s="1"/>
      <c r="I634" s="1"/>
      <c r="K634" s="1"/>
      <c r="O634" s="1"/>
      <c r="Q634" s="1"/>
      <c r="S634" s="1"/>
      <c r="U634" s="1"/>
      <c r="W634" s="1"/>
    </row>
    <row r="635" spans="3:23" x14ac:dyDescent="0.4">
      <c r="C635" s="1"/>
      <c r="E635" s="1"/>
      <c r="G635" s="1"/>
      <c r="I635" s="1"/>
      <c r="K635" s="1"/>
      <c r="O635" s="1"/>
      <c r="Q635" s="1"/>
      <c r="S635" s="1"/>
      <c r="U635" s="1"/>
      <c r="W635" s="1"/>
    </row>
    <row r="636" spans="3:23" x14ac:dyDescent="0.4">
      <c r="C636" s="1"/>
      <c r="E636" s="1"/>
      <c r="G636" s="1"/>
      <c r="I636" s="1"/>
      <c r="K636" s="1"/>
      <c r="O636" s="1"/>
      <c r="Q636" s="1"/>
      <c r="S636" s="1"/>
      <c r="U636" s="1"/>
      <c r="W636" s="1"/>
    </row>
    <row r="637" spans="3:23" x14ac:dyDescent="0.4">
      <c r="C637" s="1"/>
      <c r="E637" s="1"/>
      <c r="G637" s="1"/>
      <c r="I637" s="1"/>
      <c r="K637" s="1"/>
      <c r="O637" s="1"/>
      <c r="Q637" s="1"/>
      <c r="S637" s="1"/>
      <c r="U637" s="1"/>
      <c r="W637" s="1"/>
    </row>
    <row r="638" spans="3:23" x14ac:dyDescent="0.4">
      <c r="C638" s="1"/>
      <c r="E638" s="1"/>
      <c r="G638" s="1"/>
      <c r="I638" s="1"/>
      <c r="K638" s="1"/>
      <c r="O638" s="1"/>
      <c r="Q638" s="1"/>
      <c r="S638" s="1"/>
      <c r="U638" s="1"/>
      <c r="W638" s="1"/>
    </row>
    <row r="639" spans="3:23" x14ac:dyDescent="0.4">
      <c r="C639" s="1"/>
      <c r="E639" s="1"/>
      <c r="G639" s="1"/>
      <c r="I639" s="1"/>
      <c r="K639" s="1"/>
      <c r="O639" s="1"/>
      <c r="Q639" s="1"/>
      <c r="S639" s="1"/>
      <c r="U639" s="1"/>
      <c r="W639" s="1"/>
    </row>
    <row r="640" spans="3:23" x14ac:dyDescent="0.4">
      <c r="C640" s="1"/>
      <c r="E640" s="1"/>
      <c r="G640" s="1"/>
      <c r="I640" s="1"/>
      <c r="K640" s="1"/>
      <c r="O640" s="1"/>
      <c r="Q640" s="1"/>
      <c r="S640" s="1"/>
      <c r="U640" s="1"/>
      <c r="W640" s="1"/>
    </row>
    <row r="641" spans="3:23" x14ac:dyDescent="0.4">
      <c r="C641" s="1"/>
      <c r="E641" s="1"/>
      <c r="G641" s="1"/>
      <c r="I641" s="1"/>
      <c r="K641" s="1"/>
      <c r="O641" s="1"/>
      <c r="Q641" s="1"/>
      <c r="S641" s="1"/>
      <c r="U641" s="1"/>
      <c r="W641" s="1"/>
    </row>
    <row r="642" spans="3:23" x14ac:dyDescent="0.4">
      <c r="C642" s="1"/>
      <c r="E642" s="1"/>
      <c r="G642" s="1"/>
      <c r="I642" s="1"/>
      <c r="K642" s="1"/>
      <c r="O642" s="1"/>
      <c r="Q642" s="1"/>
      <c r="S642" s="1"/>
      <c r="U642" s="1"/>
      <c r="W642" s="1"/>
    </row>
    <row r="643" spans="3:23" x14ac:dyDescent="0.4">
      <c r="C643" s="1"/>
      <c r="E643" s="1"/>
      <c r="G643" s="1"/>
      <c r="I643" s="1"/>
      <c r="K643" s="1"/>
      <c r="O643" s="1"/>
      <c r="Q643" s="1"/>
      <c r="S643" s="1"/>
      <c r="U643" s="1"/>
      <c r="W643" s="1"/>
    </row>
    <row r="644" spans="3:23" x14ac:dyDescent="0.4">
      <c r="C644" s="1"/>
      <c r="E644" s="1"/>
      <c r="G644" s="1"/>
      <c r="I644" s="1"/>
      <c r="K644" s="1"/>
      <c r="O644" s="1"/>
      <c r="Q644" s="1"/>
      <c r="S644" s="1"/>
      <c r="U644" s="1"/>
      <c r="W644" s="1"/>
    </row>
    <row r="645" spans="3:23" x14ac:dyDescent="0.4">
      <c r="C645" s="1"/>
      <c r="E645" s="1"/>
      <c r="G645" s="1"/>
      <c r="I645" s="1"/>
      <c r="K645" s="1"/>
      <c r="O645" s="1"/>
      <c r="Q645" s="1"/>
      <c r="S645" s="1"/>
      <c r="U645" s="1"/>
      <c r="W645" s="1"/>
    </row>
    <row r="646" spans="3:23" x14ac:dyDescent="0.4">
      <c r="C646" s="1"/>
      <c r="E646" s="1"/>
      <c r="G646" s="1"/>
      <c r="I646" s="1"/>
      <c r="K646" s="1"/>
      <c r="O646" s="1"/>
      <c r="Q646" s="1"/>
      <c r="S646" s="1"/>
      <c r="U646" s="1"/>
      <c r="W646" s="1"/>
    </row>
    <row r="647" spans="3:23" x14ac:dyDescent="0.4">
      <c r="C647" s="1"/>
      <c r="E647" s="1"/>
      <c r="G647" s="1"/>
      <c r="I647" s="1"/>
      <c r="K647" s="1"/>
      <c r="O647" s="1"/>
      <c r="Q647" s="1"/>
      <c r="S647" s="1"/>
      <c r="U647" s="1"/>
      <c r="W647" s="1"/>
    </row>
    <row r="648" spans="3:23" x14ac:dyDescent="0.4">
      <c r="C648" s="1"/>
      <c r="E648" s="1"/>
      <c r="G648" s="1"/>
      <c r="I648" s="1"/>
      <c r="K648" s="1"/>
      <c r="O648" s="1"/>
      <c r="Q648" s="1"/>
      <c r="S648" s="1"/>
      <c r="U648" s="1"/>
      <c r="W648" s="1"/>
    </row>
    <row r="649" spans="3:23" x14ac:dyDescent="0.4">
      <c r="C649" s="1"/>
      <c r="E649" s="1"/>
      <c r="G649" s="1"/>
      <c r="I649" s="1"/>
      <c r="K649" s="1"/>
      <c r="O649" s="1"/>
      <c r="Q649" s="1"/>
      <c r="S649" s="1"/>
      <c r="U649" s="1"/>
      <c r="W649" s="1"/>
    </row>
    <row r="650" spans="3:23" x14ac:dyDescent="0.4">
      <c r="C650" s="1"/>
      <c r="E650" s="1"/>
      <c r="G650" s="1"/>
      <c r="I650" s="1"/>
      <c r="K650" s="1"/>
      <c r="O650" s="1"/>
      <c r="Q650" s="1"/>
      <c r="S650" s="1"/>
      <c r="U650" s="1"/>
      <c r="W650" s="1"/>
    </row>
    <row r="651" spans="3:23" x14ac:dyDescent="0.4">
      <c r="C651" s="1"/>
      <c r="E651" s="1"/>
      <c r="G651" s="1"/>
      <c r="I651" s="1"/>
      <c r="K651" s="1"/>
      <c r="O651" s="1"/>
      <c r="Q651" s="1"/>
      <c r="S651" s="1"/>
      <c r="U651" s="1"/>
      <c r="W651" s="1"/>
    </row>
    <row r="652" spans="3:23" x14ac:dyDescent="0.4">
      <c r="C652" s="1"/>
      <c r="E652" s="1"/>
      <c r="G652" s="1"/>
      <c r="I652" s="1"/>
      <c r="K652" s="1"/>
      <c r="O652" s="1"/>
      <c r="Q652" s="1"/>
      <c r="S652" s="1"/>
      <c r="U652" s="1"/>
      <c r="W652" s="1"/>
    </row>
    <row r="653" spans="3:23" x14ac:dyDescent="0.4">
      <c r="C653" s="1"/>
      <c r="E653" s="1"/>
      <c r="G653" s="1"/>
      <c r="I653" s="1"/>
      <c r="K653" s="1"/>
      <c r="O653" s="1"/>
      <c r="Q653" s="1"/>
      <c r="S653" s="1"/>
      <c r="U653" s="1"/>
      <c r="W653" s="1"/>
    </row>
    <row r="654" spans="3:23" x14ac:dyDescent="0.4">
      <c r="C654" s="1"/>
      <c r="E654" s="1"/>
      <c r="G654" s="1"/>
      <c r="I654" s="1"/>
      <c r="K654" s="1"/>
      <c r="O654" s="1"/>
      <c r="Q654" s="1"/>
      <c r="S654" s="1"/>
      <c r="U654" s="1"/>
      <c r="W654" s="1"/>
    </row>
    <row r="655" spans="3:23" x14ac:dyDescent="0.4">
      <c r="C655" s="1"/>
      <c r="E655" s="1"/>
      <c r="G655" s="1"/>
      <c r="I655" s="1"/>
      <c r="K655" s="1"/>
      <c r="O655" s="1"/>
      <c r="Q655" s="1"/>
      <c r="S655" s="1"/>
      <c r="U655" s="1"/>
      <c r="W655" s="1"/>
    </row>
    <row r="656" spans="3:23" x14ac:dyDescent="0.4">
      <c r="C656" s="1"/>
      <c r="E656" s="1"/>
      <c r="G656" s="1"/>
      <c r="I656" s="1"/>
      <c r="K656" s="1"/>
      <c r="O656" s="1"/>
      <c r="Q656" s="1"/>
      <c r="S656" s="1"/>
      <c r="U656" s="1"/>
      <c r="W656" s="1"/>
    </row>
    <row r="657" spans="3:23" x14ac:dyDescent="0.4">
      <c r="C657" s="1"/>
      <c r="E657" s="1"/>
      <c r="G657" s="1"/>
      <c r="I657" s="1"/>
      <c r="K657" s="1"/>
      <c r="O657" s="1"/>
      <c r="Q657" s="1"/>
      <c r="S657" s="1"/>
      <c r="U657" s="1"/>
      <c r="W657" s="1"/>
    </row>
    <row r="658" spans="3:23" x14ac:dyDescent="0.4">
      <c r="C658" s="1"/>
      <c r="E658" s="1"/>
      <c r="G658" s="1"/>
      <c r="I658" s="1"/>
      <c r="K658" s="1"/>
      <c r="O658" s="1"/>
      <c r="Q658" s="1"/>
      <c r="S658" s="1"/>
      <c r="U658" s="1"/>
      <c r="W658" s="1"/>
    </row>
    <row r="659" spans="3:23" x14ac:dyDescent="0.4">
      <c r="C659" s="1"/>
      <c r="E659" s="1"/>
      <c r="G659" s="1"/>
      <c r="I659" s="1"/>
      <c r="K659" s="1"/>
      <c r="O659" s="1"/>
      <c r="Q659" s="1"/>
      <c r="S659" s="1"/>
      <c r="U659" s="1"/>
      <c r="W659" s="1"/>
    </row>
    <row r="660" spans="3:23" x14ac:dyDescent="0.4">
      <c r="C660" s="1"/>
      <c r="E660" s="1"/>
      <c r="G660" s="1"/>
      <c r="I660" s="1"/>
      <c r="K660" s="1"/>
      <c r="O660" s="1"/>
      <c r="Q660" s="1"/>
      <c r="S660" s="1"/>
      <c r="U660" s="1"/>
      <c r="W660" s="1"/>
    </row>
    <row r="661" spans="3:23" x14ac:dyDescent="0.4">
      <c r="C661" s="1"/>
      <c r="E661" s="1"/>
      <c r="G661" s="1"/>
      <c r="I661" s="1"/>
      <c r="K661" s="1"/>
      <c r="O661" s="1"/>
      <c r="Q661" s="1"/>
      <c r="S661" s="1"/>
      <c r="U661" s="1"/>
      <c r="W661" s="1"/>
    </row>
    <row r="662" spans="3:23" x14ac:dyDescent="0.4">
      <c r="C662" s="1"/>
      <c r="E662" s="1"/>
      <c r="G662" s="1"/>
      <c r="I662" s="1"/>
      <c r="K662" s="1"/>
      <c r="O662" s="1"/>
      <c r="Q662" s="1"/>
      <c r="S662" s="1"/>
      <c r="U662" s="1"/>
      <c r="W662" s="1"/>
    </row>
    <row r="663" spans="3:23" x14ac:dyDescent="0.4">
      <c r="C663" s="1"/>
      <c r="E663" s="1"/>
      <c r="G663" s="1"/>
      <c r="I663" s="1"/>
      <c r="K663" s="1"/>
      <c r="O663" s="1"/>
      <c r="Q663" s="1"/>
      <c r="S663" s="1"/>
      <c r="U663" s="1"/>
      <c r="W663" s="1"/>
    </row>
    <row r="664" spans="3:23" x14ac:dyDescent="0.4">
      <c r="C664" s="1"/>
      <c r="E664" s="1"/>
      <c r="G664" s="1"/>
      <c r="I664" s="1"/>
      <c r="K664" s="1"/>
      <c r="O664" s="1"/>
      <c r="Q664" s="1"/>
      <c r="S664" s="1"/>
      <c r="U664" s="1"/>
      <c r="W664" s="1"/>
    </row>
    <row r="665" spans="3:23" x14ac:dyDescent="0.4">
      <c r="C665" s="1"/>
      <c r="E665" s="1"/>
      <c r="G665" s="1"/>
      <c r="I665" s="1"/>
      <c r="K665" s="1"/>
      <c r="O665" s="1"/>
      <c r="Q665" s="1"/>
      <c r="S665" s="1"/>
      <c r="U665" s="1"/>
      <c r="W665" s="1"/>
    </row>
    <row r="666" spans="3:23" x14ac:dyDescent="0.4">
      <c r="C666" s="1"/>
      <c r="E666" s="1"/>
      <c r="G666" s="1"/>
      <c r="I666" s="1"/>
      <c r="K666" s="1"/>
      <c r="O666" s="1"/>
      <c r="Q666" s="1"/>
      <c r="S666" s="1"/>
      <c r="U666" s="1"/>
      <c r="W666" s="1"/>
    </row>
    <row r="667" spans="3:23" x14ac:dyDescent="0.4">
      <c r="C667" s="1"/>
      <c r="E667" s="1"/>
      <c r="G667" s="1"/>
      <c r="I667" s="1"/>
      <c r="K667" s="1"/>
      <c r="O667" s="1"/>
      <c r="Q667" s="1"/>
      <c r="S667" s="1"/>
      <c r="U667" s="1"/>
      <c r="W667" s="1"/>
    </row>
    <row r="668" spans="3:23" x14ac:dyDescent="0.4">
      <c r="C668" s="1"/>
      <c r="E668" s="1"/>
      <c r="G668" s="1"/>
      <c r="I668" s="1"/>
      <c r="K668" s="1"/>
      <c r="O668" s="1"/>
      <c r="Q668" s="1"/>
      <c r="S668" s="1"/>
      <c r="U668" s="1"/>
      <c r="W668" s="1"/>
    </row>
    <row r="669" spans="3:23" x14ac:dyDescent="0.4">
      <c r="C669" s="1"/>
      <c r="E669" s="1"/>
      <c r="G669" s="1"/>
      <c r="I669" s="1"/>
      <c r="K669" s="1"/>
      <c r="O669" s="1"/>
      <c r="Q669" s="1"/>
      <c r="S669" s="1"/>
      <c r="U669" s="1"/>
      <c r="W669" s="1"/>
    </row>
    <row r="670" spans="3:23" x14ac:dyDescent="0.4">
      <c r="C670" s="1"/>
      <c r="E670" s="1"/>
      <c r="G670" s="1"/>
      <c r="I670" s="1"/>
      <c r="K670" s="1"/>
      <c r="O670" s="1"/>
      <c r="Q670" s="1"/>
      <c r="S670" s="1"/>
      <c r="U670" s="1"/>
      <c r="W670" s="1"/>
    </row>
    <row r="671" spans="3:23" x14ac:dyDescent="0.4">
      <c r="C671" s="1"/>
      <c r="E671" s="1"/>
      <c r="G671" s="1"/>
      <c r="I671" s="1"/>
      <c r="K671" s="1"/>
      <c r="O671" s="1"/>
      <c r="Q671" s="1"/>
      <c r="S671" s="1"/>
      <c r="U671" s="1"/>
      <c r="W671" s="1"/>
    </row>
    <row r="672" spans="3:23" x14ac:dyDescent="0.4">
      <c r="C672" s="1"/>
      <c r="E672" s="1"/>
      <c r="G672" s="1"/>
      <c r="I672" s="1"/>
      <c r="K672" s="1"/>
      <c r="O672" s="1"/>
      <c r="Q672" s="1"/>
      <c r="S672" s="1"/>
      <c r="U672" s="1"/>
      <c r="W672" s="1"/>
    </row>
    <row r="673" spans="3:23" x14ac:dyDescent="0.4">
      <c r="C673" s="1"/>
      <c r="E673" s="1"/>
      <c r="G673" s="1"/>
      <c r="I673" s="1"/>
      <c r="K673" s="1"/>
      <c r="O673" s="1"/>
      <c r="Q673" s="1"/>
      <c r="S673" s="1"/>
      <c r="U673" s="1"/>
      <c r="W673" s="1"/>
    </row>
    <row r="674" spans="3:23" x14ac:dyDescent="0.4">
      <c r="C674" s="1"/>
      <c r="E674" s="1"/>
      <c r="G674" s="1"/>
      <c r="I674" s="1"/>
      <c r="K674" s="1"/>
      <c r="O674" s="1"/>
      <c r="Q674" s="1"/>
      <c r="S674" s="1"/>
      <c r="U674" s="1"/>
      <c r="W674" s="1"/>
    </row>
    <row r="675" spans="3:23" x14ac:dyDescent="0.4">
      <c r="C675" s="1"/>
      <c r="E675" s="1"/>
      <c r="G675" s="1"/>
      <c r="I675" s="1"/>
      <c r="K675" s="1"/>
      <c r="O675" s="1"/>
      <c r="Q675" s="1"/>
      <c r="S675" s="1"/>
      <c r="U675" s="1"/>
      <c r="W675" s="1"/>
    </row>
    <row r="676" spans="3:23" x14ac:dyDescent="0.4">
      <c r="C676" s="1"/>
      <c r="E676" s="1"/>
      <c r="G676" s="1"/>
      <c r="I676" s="1"/>
      <c r="K676" s="1"/>
      <c r="O676" s="1"/>
      <c r="Q676" s="1"/>
      <c r="S676" s="1"/>
      <c r="U676" s="1"/>
      <c r="W676" s="1"/>
    </row>
    <row r="677" spans="3:23" x14ac:dyDescent="0.4">
      <c r="C677" s="1"/>
      <c r="E677" s="1"/>
      <c r="G677" s="1"/>
      <c r="I677" s="1"/>
      <c r="K677" s="1"/>
      <c r="O677" s="1"/>
      <c r="Q677" s="1"/>
      <c r="S677" s="1"/>
      <c r="U677" s="1"/>
      <c r="W677" s="1"/>
    </row>
    <row r="678" spans="3:23" x14ac:dyDescent="0.4">
      <c r="C678" s="1"/>
      <c r="E678" s="1"/>
      <c r="G678" s="1"/>
      <c r="I678" s="1"/>
      <c r="K678" s="1"/>
      <c r="O678" s="1"/>
      <c r="Q678" s="1"/>
      <c r="S678" s="1"/>
      <c r="U678" s="1"/>
      <c r="W678" s="1"/>
    </row>
    <row r="679" spans="3:23" x14ac:dyDescent="0.4">
      <c r="C679" s="1"/>
      <c r="E679" s="1"/>
      <c r="G679" s="1"/>
      <c r="I679" s="1"/>
      <c r="K679" s="1"/>
      <c r="O679" s="1"/>
      <c r="Q679" s="1"/>
      <c r="S679" s="1"/>
      <c r="U679" s="1"/>
      <c r="W679" s="1"/>
    </row>
    <row r="680" spans="3:23" x14ac:dyDescent="0.4">
      <c r="C680" s="1"/>
      <c r="E680" s="1"/>
      <c r="G680" s="1"/>
      <c r="I680" s="1"/>
      <c r="K680" s="1"/>
      <c r="O680" s="1"/>
      <c r="Q680" s="1"/>
      <c r="S680" s="1"/>
      <c r="U680" s="1"/>
      <c r="W680" s="1"/>
    </row>
    <row r="681" spans="3:23" x14ac:dyDescent="0.4">
      <c r="C681" s="1"/>
      <c r="E681" s="1"/>
      <c r="G681" s="1"/>
      <c r="I681" s="1"/>
      <c r="K681" s="1"/>
      <c r="O681" s="1"/>
      <c r="Q681" s="1"/>
      <c r="S681" s="1"/>
      <c r="U681" s="1"/>
      <c r="W681" s="1"/>
    </row>
    <row r="682" spans="3:23" x14ac:dyDescent="0.4">
      <c r="C682" s="1"/>
      <c r="E682" s="1"/>
      <c r="G682" s="1"/>
      <c r="I682" s="1"/>
      <c r="K682" s="1"/>
      <c r="O682" s="1"/>
      <c r="Q682" s="1"/>
      <c r="S682" s="1"/>
      <c r="U682" s="1"/>
      <c r="W682" s="1"/>
    </row>
    <row r="683" spans="3:23" x14ac:dyDescent="0.4">
      <c r="C683" s="1"/>
      <c r="E683" s="1"/>
      <c r="G683" s="1"/>
      <c r="I683" s="1"/>
      <c r="K683" s="1"/>
      <c r="O683" s="1"/>
      <c r="Q683" s="1"/>
      <c r="S683" s="1"/>
      <c r="U683" s="1"/>
      <c r="W683" s="1"/>
    </row>
    <row r="684" spans="3:23" x14ac:dyDescent="0.4">
      <c r="C684" s="1"/>
      <c r="E684" s="1"/>
      <c r="G684" s="1"/>
      <c r="I684" s="1"/>
      <c r="K684" s="1"/>
      <c r="O684" s="1"/>
      <c r="Q684" s="1"/>
      <c r="S684" s="1"/>
      <c r="U684" s="1"/>
      <c r="W684" s="1"/>
    </row>
    <row r="685" spans="3:23" x14ac:dyDescent="0.4">
      <c r="C685" s="1"/>
      <c r="E685" s="1"/>
      <c r="G685" s="1"/>
      <c r="I685" s="1"/>
      <c r="K685" s="1"/>
      <c r="O685" s="1"/>
      <c r="Q685" s="1"/>
      <c r="S685" s="1"/>
      <c r="U685" s="1"/>
      <c r="W685" s="1"/>
    </row>
    <row r="686" spans="3:23" x14ac:dyDescent="0.4">
      <c r="C686" s="1"/>
      <c r="E686" s="1"/>
      <c r="G686" s="1"/>
      <c r="I686" s="1"/>
      <c r="K686" s="1"/>
      <c r="O686" s="1"/>
      <c r="Q686" s="1"/>
      <c r="S686" s="1"/>
      <c r="U686" s="1"/>
      <c r="W686" s="1"/>
    </row>
    <row r="687" spans="3:23" x14ac:dyDescent="0.4">
      <c r="C687" s="1"/>
      <c r="E687" s="1"/>
      <c r="G687" s="1"/>
      <c r="I687" s="1"/>
      <c r="K687" s="1"/>
      <c r="O687" s="1"/>
      <c r="Q687" s="1"/>
      <c r="S687" s="1"/>
      <c r="U687" s="1"/>
      <c r="W687" s="1"/>
    </row>
    <row r="688" spans="3:23" x14ac:dyDescent="0.4">
      <c r="C688" s="1"/>
      <c r="E688" s="1"/>
      <c r="G688" s="1"/>
      <c r="I688" s="1"/>
      <c r="K688" s="1"/>
      <c r="O688" s="1"/>
      <c r="Q688" s="1"/>
      <c r="S688" s="1"/>
      <c r="U688" s="1"/>
      <c r="W688" s="1"/>
    </row>
    <row r="689" spans="3:23" x14ac:dyDescent="0.4">
      <c r="C689" s="1"/>
      <c r="E689" s="1"/>
      <c r="G689" s="1"/>
      <c r="I689" s="1"/>
      <c r="K689" s="1"/>
      <c r="O689" s="1"/>
      <c r="Q689" s="1"/>
      <c r="S689" s="1"/>
      <c r="U689" s="1"/>
      <c r="W689" s="1"/>
    </row>
    <row r="690" spans="3:23" x14ac:dyDescent="0.4">
      <c r="C690" s="1"/>
      <c r="E690" s="1"/>
      <c r="G690" s="1"/>
      <c r="I690" s="1"/>
      <c r="K690" s="1"/>
      <c r="O690" s="1"/>
      <c r="Q690" s="1"/>
      <c r="S690" s="1"/>
      <c r="U690" s="1"/>
      <c r="W690" s="1"/>
    </row>
    <row r="691" spans="3:23" x14ac:dyDescent="0.4">
      <c r="C691" s="1"/>
      <c r="E691" s="1"/>
      <c r="G691" s="1"/>
      <c r="I691" s="1"/>
      <c r="K691" s="1"/>
      <c r="O691" s="1"/>
      <c r="Q691" s="1"/>
      <c r="S691" s="1"/>
      <c r="U691" s="1"/>
      <c r="W691" s="1"/>
    </row>
    <row r="692" spans="3:23" x14ac:dyDescent="0.4">
      <c r="C692" s="1"/>
      <c r="E692" s="1"/>
      <c r="G692" s="1"/>
      <c r="I692" s="1"/>
      <c r="K692" s="1"/>
      <c r="O692" s="1"/>
      <c r="Q692" s="1"/>
      <c r="S692" s="1"/>
      <c r="U692" s="1"/>
      <c r="W692" s="1"/>
    </row>
    <row r="693" spans="3:23" x14ac:dyDescent="0.4">
      <c r="C693" s="1"/>
      <c r="E693" s="1"/>
      <c r="G693" s="1"/>
      <c r="I693" s="1"/>
      <c r="K693" s="1"/>
      <c r="O693" s="1"/>
      <c r="Q693" s="1"/>
      <c r="S693" s="1"/>
      <c r="U693" s="1"/>
      <c r="W693" s="1"/>
    </row>
    <row r="694" spans="3:23" x14ac:dyDescent="0.4">
      <c r="C694" s="1"/>
      <c r="E694" s="1"/>
      <c r="G694" s="1"/>
      <c r="I694" s="1"/>
      <c r="K694" s="1"/>
      <c r="O694" s="1"/>
      <c r="Q694" s="1"/>
      <c r="S694" s="1"/>
      <c r="U694" s="1"/>
      <c r="W694" s="1"/>
    </row>
    <row r="695" spans="3:23" x14ac:dyDescent="0.4">
      <c r="C695" s="1"/>
      <c r="E695" s="1"/>
      <c r="G695" s="1"/>
      <c r="I695" s="1"/>
      <c r="K695" s="1"/>
      <c r="O695" s="1"/>
      <c r="Q695" s="1"/>
      <c r="S695" s="1"/>
      <c r="U695" s="1"/>
      <c r="W695" s="1"/>
    </row>
    <row r="696" spans="3:23" x14ac:dyDescent="0.4">
      <c r="C696" s="1"/>
      <c r="E696" s="1"/>
      <c r="G696" s="1"/>
      <c r="I696" s="1"/>
      <c r="K696" s="1"/>
      <c r="O696" s="1"/>
      <c r="Q696" s="1"/>
      <c r="S696" s="1"/>
      <c r="U696" s="1"/>
      <c r="W696" s="1"/>
    </row>
    <row r="697" spans="3:23" x14ac:dyDescent="0.4">
      <c r="C697" s="1"/>
      <c r="E697" s="1"/>
      <c r="G697" s="1"/>
      <c r="I697" s="1"/>
      <c r="K697" s="1"/>
      <c r="O697" s="1"/>
      <c r="Q697" s="1"/>
      <c r="S697" s="1"/>
      <c r="U697" s="1"/>
      <c r="W697" s="1"/>
    </row>
    <row r="698" spans="3:23" x14ac:dyDescent="0.4">
      <c r="C698" s="1"/>
      <c r="E698" s="1"/>
      <c r="G698" s="1"/>
      <c r="I698" s="1"/>
      <c r="K698" s="1"/>
      <c r="O698" s="1"/>
      <c r="Q698" s="1"/>
      <c r="S698" s="1"/>
      <c r="U698" s="1"/>
      <c r="W698" s="1"/>
    </row>
    <row r="699" spans="3:23" x14ac:dyDescent="0.4">
      <c r="C699" s="1"/>
      <c r="E699" s="1"/>
      <c r="G699" s="1"/>
      <c r="I699" s="1"/>
      <c r="K699" s="1"/>
      <c r="O699" s="1"/>
      <c r="Q699" s="1"/>
      <c r="S699" s="1"/>
      <c r="U699" s="1"/>
      <c r="W699" s="1"/>
    </row>
    <row r="700" spans="3:23" x14ac:dyDescent="0.4">
      <c r="C700" s="1"/>
      <c r="E700" s="1"/>
      <c r="G700" s="1"/>
      <c r="I700" s="1"/>
      <c r="K700" s="1"/>
      <c r="O700" s="1"/>
      <c r="Q700" s="1"/>
      <c r="S700" s="1"/>
      <c r="U700" s="1"/>
      <c r="W700" s="1"/>
    </row>
    <row r="701" spans="3:23" x14ac:dyDescent="0.4">
      <c r="C701" s="1"/>
      <c r="E701" s="1"/>
      <c r="G701" s="1"/>
      <c r="I701" s="1"/>
      <c r="K701" s="1"/>
      <c r="O701" s="1"/>
      <c r="Q701" s="1"/>
      <c r="S701" s="1"/>
      <c r="U701" s="1"/>
      <c r="W701" s="1"/>
    </row>
    <row r="702" spans="3:23" x14ac:dyDescent="0.4">
      <c r="C702" s="1"/>
      <c r="E702" s="1"/>
      <c r="G702" s="1"/>
      <c r="I702" s="1"/>
      <c r="K702" s="1"/>
      <c r="O702" s="1"/>
      <c r="Q702" s="1"/>
      <c r="S702" s="1"/>
      <c r="U702" s="1"/>
      <c r="W702" s="1"/>
    </row>
    <row r="703" spans="3:23" x14ac:dyDescent="0.4">
      <c r="C703" s="1"/>
      <c r="E703" s="1"/>
      <c r="G703" s="1"/>
      <c r="I703" s="1"/>
      <c r="K703" s="1"/>
      <c r="O703" s="1"/>
      <c r="Q703" s="1"/>
      <c r="S703" s="1"/>
      <c r="U703" s="1"/>
      <c r="W703" s="1"/>
    </row>
    <row r="704" spans="3:23" x14ac:dyDescent="0.4">
      <c r="C704" s="1"/>
      <c r="E704" s="1"/>
      <c r="G704" s="1"/>
      <c r="I704" s="1"/>
      <c r="K704" s="1"/>
      <c r="O704" s="1"/>
      <c r="Q704" s="1"/>
      <c r="S704" s="1"/>
      <c r="U704" s="1"/>
      <c r="W704" s="1"/>
    </row>
    <row r="705" spans="3:23" x14ac:dyDescent="0.4">
      <c r="C705" s="1"/>
      <c r="E705" s="1"/>
      <c r="G705" s="1"/>
      <c r="I705" s="1"/>
      <c r="K705" s="1"/>
      <c r="O705" s="1"/>
      <c r="Q705" s="1"/>
      <c r="S705" s="1"/>
      <c r="U705" s="1"/>
      <c r="W705" s="1"/>
    </row>
    <row r="706" spans="3:23" x14ac:dyDescent="0.4">
      <c r="C706" s="1"/>
      <c r="E706" s="1"/>
      <c r="G706" s="1"/>
      <c r="I706" s="1"/>
      <c r="K706" s="1"/>
      <c r="O706" s="1"/>
      <c r="Q706" s="1"/>
      <c r="S706" s="1"/>
      <c r="U706" s="1"/>
      <c r="W706" s="1"/>
    </row>
    <row r="707" spans="3:23" x14ac:dyDescent="0.4">
      <c r="C707" s="1"/>
      <c r="E707" s="1"/>
      <c r="G707" s="1"/>
      <c r="I707" s="1"/>
      <c r="K707" s="1"/>
      <c r="O707" s="1"/>
      <c r="Q707" s="1"/>
      <c r="S707" s="1"/>
      <c r="U707" s="1"/>
      <c r="W707" s="1"/>
    </row>
    <row r="708" spans="3:23" x14ac:dyDescent="0.4">
      <c r="C708" s="1"/>
      <c r="E708" s="1"/>
      <c r="G708" s="1"/>
      <c r="I708" s="1"/>
      <c r="K708" s="1"/>
      <c r="O708" s="1"/>
      <c r="Q708" s="1"/>
      <c r="S708" s="1"/>
      <c r="U708" s="1"/>
      <c r="W708" s="1"/>
    </row>
    <row r="709" spans="3:23" x14ac:dyDescent="0.4">
      <c r="C709" s="1"/>
      <c r="E709" s="1"/>
      <c r="G709" s="1"/>
      <c r="I709" s="1"/>
      <c r="K709" s="1"/>
      <c r="O709" s="1"/>
      <c r="Q709" s="1"/>
      <c r="S709" s="1"/>
      <c r="U709" s="1"/>
      <c r="W709" s="1"/>
    </row>
    <row r="710" spans="3:23" x14ac:dyDescent="0.4">
      <c r="C710" s="1"/>
      <c r="E710" s="1"/>
      <c r="G710" s="1"/>
      <c r="I710" s="1"/>
      <c r="K710" s="1"/>
      <c r="O710" s="1"/>
      <c r="Q710" s="1"/>
      <c r="S710" s="1"/>
      <c r="U710" s="1"/>
      <c r="W710" s="1"/>
    </row>
    <row r="711" spans="3:23" x14ac:dyDescent="0.4">
      <c r="C711" s="1"/>
      <c r="E711" s="1"/>
      <c r="G711" s="1"/>
      <c r="I711" s="1"/>
      <c r="K711" s="1"/>
      <c r="O711" s="1"/>
      <c r="Q711" s="1"/>
      <c r="S711" s="1"/>
      <c r="U711" s="1"/>
      <c r="W711" s="1"/>
    </row>
    <row r="712" spans="3:23" x14ac:dyDescent="0.4">
      <c r="C712" s="1"/>
      <c r="E712" s="1"/>
      <c r="G712" s="1"/>
      <c r="I712" s="1"/>
      <c r="K712" s="1"/>
      <c r="O712" s="1"/>
      <c r="Q712" s="1"/>
      <c r="S712" s="1"/>
      <c r="U712" s="1"/>
      <c r="W712" s="1"/>
    </row>
    <row r="713" spans="3:23" x14ac:dyDescent="0.4">
      <c r="C713" s="1"/>
      <c r="E713" s="1"/>
      <c r="G713" s="1"/>
      <c r="I713" s="1"/>
      <c r="K713" s="1"/>
      <c r="O713" s="1"/>
      <c r="Q713" s="1"/>
      <c r="S713" s="1"/>
      <c r="U713" s="1"/>
      <c r="W713" s="1"/>
    </row>
    <row r="714" spans="3:23" x14ac:dyDescent="0.4">
      <c r="C714" s="1"/>
      <c r="E714" s="1"/>
      <c r="G714" s="1"/>
      <c r="I714" s="1"/>
      <c r="K714" s="1"/>
      <c r="O714" s="1"/>
      <c r="Q714" s="1"/>
      <c r="S714" s="1"/>
      <c r="U714" s="1"/>
      <c r="W714" s="1"/>
    </row>
    <row r="715" spans="3:23" x14ac:dyDescent="0.4">
      <c r="C715" s="1"/>
      <c r="E715" s="1"/>
      <c r="G715" s="1"/>
      <c r="I715" s="1"/>
      <c r="K715" s="1"/>
      <c r="O715" s="1"/>
      <c r="Q715" s="1"/>
      <c r="S715" s="1"/>
      <c r="U715" s="1"/>
      <c r="W715" s="1"/>
    </row>
    <row r="716" spans="3:23" x14ac:dyDescent="0.4">
      <c r="C716" s="1"/>
      <c r="E716" s="1"/>
      <c r="G716" s="1"/>
      <c r="I716" s="1"/>
      <c r="K716" s="1"/>
      <c r="O716" s="1"/>
      <c r="Q716" s="1"/>
      <c r="S716" s="1"/>
      <c r="U716" s="1"/>
      <c r="W716" s="1"/>
    </row>
    <row r="717" spans="3:23" x14ac:dyDescent="0.4">
      <c r="C717" s="1"/>
      <c r="E717" s="1"/>
      <c r="G717" s="1"/>
      <c r="I717" s="1"/>
      <c r="K717" s="1"/>
      <c r="O717" s="1"/>
      <c r="Q717" s="1"/>
      <c r="S717" s="1"/>
      <c r="U717" s="1"/>
      <c r="W717" s="1"/>
    </row>
    <row r="718" spans="3:23" x14ac:dyDescent="0.4">
      <c r="C718" s="1"/>
      <c r="E718" s="1"/>
      <c r="G718" s="1"/>
      <c r="I718" s="1"/>
      <c r="K718" s="1"/>
      <c r="O718" s="1"/>
      <c r="Q718" s="1"/>
      <c r="S718" s="1"/>
      <c r="U718" s="1"/>
      <c r="W718" s="1"/>
    </row>
    <row r="719" spans="3:23" x14ac:dyDescent="0.4">
      <c r="C719" s="1"/>
      <c r="E719" s="1"/>
      <c r="G719" s="1"/>
      <c r="I719" s="1"/>
      <c r="K719" s="1"/>
      <c r="O719" s="1"/>
      <c r="Q719" s="1"/>
      <c r="S719" s="1"/>
      <c r="U719" s="1"/>
      <c r="W719" s="1"/>
    </row>
    <row r="720" spans="3:23" x14ac:dyDescent="0.4">
      <c r="C720" s="1"/>
      <c r="E720" s="1"/>
      <c r="G720" s="1"/>
      <c r="I720" s="1"/>
      <c r="K720" s="1"/>
      <c r="O720" s="1"/>
      <c r="Q720" s="1"/>
      <c r="S720" s="1"/>
      <c r="U720" s="1"/>
      <c r="W720" s="1"/>
    </row>
    <row r="721" spans="3:23" x14ac:dyDescent="0.4">
      <c r="C721" s="1"/>
      <c r="E721" s="1"/>
      <c r="G721" s="1"/>
      <c r="I721" s="1"/>
      <c r="K721" s="1"/>
      <c r="O721" s="1"/>
      <c r="Q721" s="1"/>
      <c r="S721" s="1"/>
      <c r="U721" s="1"/>
      <c r="W721" s="1"/>
    </row>
    <row r="722" spans="3:23" x14ac:dyDescent="0.4">
      <c r="C722" s="1"/>
      <c r="E722" s="1"/>
      <c r="G722" s="1"/>
      <c r="I722" s="1"/>
      <c r="K722" s="1"/>
      <c r="O722" s="1"/>
      <c r="Q722" s="1"/>
      <c r="S722" s="1"/>
      <c r="U722" s="1"/>
      <c r="W722" s="1"/>
    </row>
    <row r="723" spans="3:23" x14ac:dyDescent="0.4">
      <c r="C723" s="1"/>
      <c r="E723" s="1"/>
      <c r="G723" s="1"/>
      <c r="I723" s="1"/>
      <c r="K723" s="1"/>
      <c r="O723" s="1"/>
      <c r="Q723" s="1"/>
      <c r="S723" s="1"/>
      <c r="U723" s="1"/>
      <c r="W723" s="1"/>
    </row>
    <row r="724" spans="3:23" x14ac:dyDescent="0.4">
      <c r="C724" s="1"/>
      <c r="E724" s="1"/>
      <c r="G724" s="1"/>
      <c r="I724" s="1"/>
      <c r="K724" s="1"/>
      <c r="O724" s="1"/>
      <c r="Q724" s="1"/>
      <c r="S724" s="1"/>
      <c r="U724" s="1"/>
      <c r="W724" s="1"/>
    </row>
    <row r="725" spans="3:23" x14ac:dyDescent="0.4">
      <c r="C725" s="1"/>
      <c r="E725" s="1"/>
      <c r="G725" s="1"/>
      <c r="I725" s="1"/>
      <c r="K725" s="1"/>
      <c r="O725" s="1"/>
      <c r="Q725" s="1"/>
      <c r="S725" s="1"/>
      <c r="U725" s="1"/>
      <c r="W725" s="1"/>
    </row>
    <row r="726" spans="3:23" x14ac:dyDescent="0.4">
      <c r="C726" s="1"/>
      <c r="E726" s="1"/>
      <c r="G726" s="1"/>
      <c r="I726" s="1"/>
      <c r="K726" s="1"/>
      <c r="O726" s="1"/>
      <c r="Q726" s="1"/>
      <c r="S726" s="1"/>
      <c r="U726" s="1"/>
      <c r="W726" s="1"/>
    </row>
    <row r="727" spans="3:23" x14ac:dyDescent="0.4">
      <c r="C727" s="1"/>
      <c r="E727" s="1"/>
      <c r="G727" s="1"/>
      <c r="I727" s="1"/>
      <c r="K727" s="1"/>
      <c r="O727" s="1"/>
      <c r="Q727" s="1"/>
      <c r="S727" s="1"/>
      <c r="U727" s="1"/>
      <c r="W727" s="1"/>
    </row>
    <row r="728" spans="3:23" x14ac:dyDescent="0.4">
      <c r="C728" s="1"/>
      <c r="E728" s="1"/>
      <c r="G728" s="1"/>
      <c r="I728" s="1"/>
      <c r="K728" s="1"/>
      <c r="O728" s="1"/>
      <c r="Q728" s="1"/>
      <c r="S728" s="1"/>
      <c r="U728" s="1"/>
      <c r="W728" s="1"/>
    </row>
    <row r="729" spans="3:23" x14ac:dyDescent="0.4">
      <c r="C729" s="1"/>
      <c r="E729" s="1"/>
      <c r="G729" s="1"/>
      <c r="I729" s="1"/>
      <c r="K729" s="1"/>
      <c r="O729" s="1"/>
      <c r="Q729" s="1"/>
      <c r="S729" s="1"/>
      <c r="U729" s="1"/>
      <c r="W729" s="1"/>
    </row>
    <row r="730" spans="3:23" x14ac:dyDescent="0.4">
      <c r="C730" s="1"/>
      <c r="E730" s="1"/>
      <c r="G730" s="1"/>
      <c r="I730" s="1"/>
      <c r="K730" s="1"/>
      <c r="O730" s="1"/>
      <c r="Q730" s="1"/>
      <c r="S730" s="1"/>
      <c r="U730" s="1"/>
      <c r="W730" s="1"/>
    </row>
    <row r="731" spans="3:23" x14ac:dyDescent="0.4">
      <c r="C731" s="1"/>
      <c r="E731" s="1"/>
      <c r="G731" s="1"/>
      <c r="I731" s="1"/>
      <c r="K731" s="1"/>
      <c r="O731" s="1"/>
      <c r="Q731" s="1"/>
      <c r="S731" s="1"/>
      <c r="U731" s="1"/>
      <c r="W731" s="1"/>
    </row>
    <row r="732" spans="3:23" x14ac:dyDescent="0.4">
      <c r="C732" s="1"/>
      <c r="E732" s="1"/>
      <c r="G732" s="1"/>
      <c r="I732" s="1"/>
      <c r="K732" s="1"/>
      <c r="O732" s="1"/>
      <c r="Q732" s="1"/>
      <c r="S732" s="1"/>
      <c r="U732" s="1"/>
      <c r="W732" s="1"/>
    </row>
    <row r="733" spans="3:23" x14ac:dyDescent="0.4">
      <c r="C733" s="1"/>
      <c r="E733" s="1"/>
      <c r="G733" s="1"/>
      <c r="I733" s="1"/>
      <c r="K733" s="1"/>
      <c r="O733" s="1"/>
      <c r="Q733" s="1"/>
      <c r="S733" s="1"/>
      <c r="U733" s="1"/>
      <c r="W733" s="1"/>
    </row>
    <row r="734" spans="3:23" x14ac:dyDescent="0.4">
      <c r="C734" s="1"/>
      <c r="E734" s="1"/>
      <c r="G734" s="1"/>
      <c r="I734" s="1"/>
      <c r="K734" s="1"/>
      <c r="O734" s="1"/>
      <c r="Q734" s="1"/>
      <c r="S734" s="1"/>
      <c r="U734" s="1"/>
      <c r="W734" s="1"/>
    </row>
    <row r="735" spans="3:23" x14ac:dyDescent="0.4">
      <c r="C735" s="1"/>
      <c r="E735" s="1"/>
      <c r="G735" s="1"/>
      <c r="I735" s="1"/>
      <c r="K735" s="1"/>
      <c r="O735" s="1"/>
      <c r="Q735" s="1"/>
      <c r="S735" s="1"/>
      <c r="U735" s="1"/>
      <c r="W735" s="1"/>
    </row>
    <row r="736" spans="3:23" x14ac:dyDescent="0.4">
      <c r="C736" s="1"/>
      <c r="E736" s="1"/>
      <c r="G736" s="1"/>
      <c r="I736" s="1"/>
      <c r="K736" s="1"/>
      <c r="O736" s="1"/>
      <c r="Q736" s="1"/>
      <c r="S736" s="1"/>
      <c r="U736" s="1"/>
      <c r="W736" s="1"/>
    </row>
    <row r="737" spans="3:23" x14ac:dyDescent="0.4">
      <c r="C737" s="1"/>
      <c r="E737" s="1"/>
      <c r="G737" s="1"/>
      <c r="I737" s="1"/>
      <c r="K737" s="1"/>
      <c r="O737" s="1"/>
      <c r="Q737" s="1"/>
      <c r="S737" s="1"/>
      <c r="U737" s="1"/>
      <c r="W737" s="1"/>
    </row>
    <row r="738" spans="3:23" x14ac:dyDescent="0.4">
      <c r="C738" s="1"/>
      <c r="E738" s="1"/>
      <c r="G738" s="1"/>
      <c r="I738" s="1"/>
      <c r="K738" s="1"/>
      <c r="O738" s="1"/>
      <c r="Q738" s="1"/>
      <c r="S738" s="1"/>
      <c r="U738" s="1"/>
      <c r="W738" s="1"/>
    </row>
    <row r="739" spans="3:23" x14ac:dyDescent="0.4">
      <c r="C739" s="1"/>
      <c r="E739" s="1"/>
      <c r="G739" s="1"/>
      <c r="I739" s="1"/>
      <c r="K739" s="1"/>
      <c r="O739" s="1"/>
      <c r="Q739" s="1"/>
      <c r="S739" s="1"/>
      <c r="U739" s="1"/>
      <c r="W739" s="1"/>
    </row>
    <row r="740" spans="3:23" x14ac:dyDescent="0.4">
      <c r="C740" s="1"/>
      <c r="E740" s="1"/>
      <c r="G740" s="1"/>
      <c r="I740" s="1"/>
      <c r="K740" s="1"/>
      <c r="O740" s="1"/>
      <c r="Q740" s="1"/>
      <c r="S740" s="1"/>
      <c r="U740" s="1"/>
      <c r="W740" s="1"/>
    </row>
    <row r="741" spans="3:23" x14ac:dyDescent="0.4">
      <c r="C741" s="1"/>
      <c r="E741" s="1"/>
      <c r="G741" s="1"/>
      <c r="I741" s="1"/>
      <c r="K741" s="1"/>
      <c r="O741" s="1"/>
      <c r="Q741" s="1"/>
      <c r="S741" s="1"/>
      <c r="U741" s="1"/>
      <c r="W741" s="1"/>
    </row>
    <row r="742" spans="3:23" x14ac:dyDescent="0.4">
      <c r="C742" s="1"/>
      <c r="E742" s="1"/>
      <c r="G742" s="1"/>
      <c r="I742" s="1"/>
      <c r="K742" s="1"/>
      <c r="O742" s="1"/>
      <c r="Q742" s="1"/>
      <c r="S742" s="1"/>
      <c r="U742" s="1"/>
      <c r="W742" s="1"/>
    </row>
    <row r="743" spans="3:23" x14ac:dyDescent="0.4">
      <c r="C743" s="1"/>
      <c r="E743" s="1"/>
      <c r="G743" s="1"/>
      <c r="I743" s="1"/>
      <c r="K743" s="1"/>
      <c r="O743" s="1"/>
      <c r="Q743" s="1"/>
      <c r="S743" s="1"/>
      <c r="U743" s="1"/>
      <c r="W743" s="1"/>
    </row>
    <row r="744" spans="3:23" x14ac:dyDescent="0.4">
      <c r="C744" s="1"/>
      <c r="E744" s="1"/>
      <c r="G744" s="1"/>
      <c r="I744" s="1"/>
      <c r="K744" s="1"/>
      <c r="O744" s="1"/>
      <c r="Q744" s="1"/>
      <c r="S744" s="1"/>
      <c r="U744" s="1"/>
      <c r="W744" s="1"/>
    </row>
    <row r="745" spans="3:23" x14ac:dyDescent="0.4">
      <c r="C745" s="1"/>
      <c r="E745" s="1"/>
      <c r="G745" s="1"/>
      <c r="I745" s="1"/>
      <c r="K745" s="1"/>
      <c r="O745" s="1"/>
      <c r="Q745" s="1"/>
      <c r="S745" s="1"/>
      <c r="U745" s="1"/>
      <c r="W745" s="1"/>
    </row>
    <row r="746" spans="3:23" x14ac:dyDescent="0.4">
      <c r="C746" s="1"/>
      <c r="E746" s="1"/>
      <c r="G746" s="1"/>
      <c r="I746" s="1"/>
      <c r="K746" s="1"/>
      <c r="O746" s="1"/>
      <c r="Q746" s="1"/>
      <c r="S746" s="1"/>
      <c r="U746" s="1"/>
      <c r="W746" s="1"/>
    </row>
    <row r="747" spans="3:23" x14ac:dyDescent="0.4">
      <c r="C747" s="1"/>
      <c r="E747" s="1"/>
      <c r="G747" s="1"/>
      <c r="I747" s="1"/>
      <c r="K747" s="1"/>
      <c r="O747" s="1"/>
      <c r="Q747" s="1"/>
      <c r="S747" s="1"/>
      <c r="U747" s="1"/>
      <c r="W747" s="1"/>
    </row>
    <row r="748" spans="3:23" x14ac:dyDescent="0.4">
      <c r="C748" s="1"/>
      <c r="E748" s="1"/>
      <c r="G748" s="1"/>
      <c r="I748" s="1"/>
      <c r="K748" s="1"/>
      <c r="O748" s="1"/>
      <c r="Q748" s="1"/>
      <c r="S748" s="1"/>
      <c r="U748" s="1"/>
      <c r="W748" s="1"/>
    </row>
    <row r="749" spans="3:23" x14ac:dyDescent="0.4">
      <c r="C749" s="1"/>
      <c r="E749" s="1"/>
      <c r="G749" s="1"/>
      <c r="I749" s="1"/>
      <c r="K749" s="1"/>
      <c r="O749" s="1"/>
      <c r="Q749" s="1"/>
      <c r="S749" s="1"/>
      <c r="U749" s="1"/>
      <c r="W749" s="1"/>
    </row>
    <row r="750" spans="3:23" x14ac:dyDescent="0.4">
      <c r="C750" s="1"/>
      <c r="E750" s="1"/>
      <c r="G750" s="1"/>
      <c r="I750" s="1"/>
      <c r="K750" s="1"/>
      <c r="O750" s="1"/>
      <c r="Q750" s="1"/>
      <c r="S750" s="1"/>
      <c r="U750" s="1"/>
      <c r="W750" s="1"/>
    </row>
    <row r="751" spans="3:23" x14ac:dyDescent="0.4">
      <c r="C751" s="1"/>
      <c r="E751" s="1"/>
      <c r="G751" s="1"/>
      <c r="I751" s="1"/>
      <c r="K751" s="1"/>
      <c r="O751" s="1"/>
      <c r="Q751" s="1"/>
      <c r="S751" s="1"/>
      <c r="U751" s="1"/>
      <c r="W751" s="1"/>
    </row>
    <row r="752" spans="3:23" x14ac:dyDescent="0.4">
      <c r="C752" s="1"/>
      <c r="E752" s="1"/>
      <c r="G752" s="1"/>
      <c r="I752" s="1"/>
      <c r="K752" s="1"/>
      <c r="O752" s="1"/>
      <c r="Q752" s="1"/>
      <c r="S752" s="1"/>
      <c r="U752" s="1"/>
      <c r="W752" s="1"/>
    </row>
    <row r="753" spans="3:23" x14ac:dyDescent="0.4">
      <c r="C753" s="1"/>
      <c r="E753" s="1"/>
      <c r="G753" s="1"/>
      <c r="I753" s="1"/>
      <c r="K753" s="1"/>
      <c r="O753" s="1"/>
      <c r="Q753" s="1"/>
      <c r="S753" s="1"/>
      <c r="U753" s="1"/>
      <c r="W753" s="1"/>
    </row>
    <row r="754" spans="3:23" x14ac:dyDescent="0.4">
      <c r="C754" s="1"/>
      <c r="E754" s="1"/>
      <c r="G754" s="1"/>
      <c r="I754" s="1"/>
      <c r="K754" s="1"/>
      <c r="O754" s="1"/>
      <c r="Q754" s="1"/>
      <c r="S754" s="1"/>
      <c r="U754" s="1"/>
      <c r="W754" s="1"/>
    </row>
    <row r="755" spans="3:23" x14ac:dyDescent="0.4">
      <c r="C755" s="1"/>
      <c r="E755" s="1"/>
      <c r="G755" s="1"/>
      <c r="I755" s="1"/>
      <c r="K755" s="1"/>
      <c r="O755" s="1"/>
      <c r="Q755" s="1"/>
      <c r="S755" s="1"/>
      <c r="U755" s="1"/>
      <c r="W755" s="1"/>
    </row>
    <row r="756" spans="3:23" x14ac:dyDescent="0.4">
      <c r="C756" s="1"/>
      <c r="E756" s="1"/>
      <c r="G756" s="1"/>
      <c r="I756" s="1"/>
      <c r="K756" s="1"/>
      <c r="O756" s="1"/>
      <c r="Q756" s="1"/>
      <c r="S756" s="1"/>
      <c r="U756" s="1"/>
      <c r="W756" s="1"/>
    </row>
    <row r="757" spans="3:23" x14ac:dyDescent="0.4">
      <c r="C757" s="1"/>
      <c r="E757" s="1"/>
      <c r="G757" s="1"/>
      <c r="I757" s="1"/>
      <c r="K757" s="1"/>
      <c r="O757" s="1"/>
      <c r="Q757" s="1"/>
      <c r="S757" s="1"/>
      <c r="U757" s="1"/>
      <c r="W757" s="1"/>
    </row>
    <row r="758" spans="3:23" x14ac:dyDescent="0.4">
      <c r="C758" s="1"/>
      <c r="E758" s="1"/>
      <c r="G758" s="1"/>
      <c r="I758" s="1"/>
      <c r="K758" s="1"/>
      <c r="O758" s="1"/>
      <c r="Q758" s="1"/>
      <c r="S758" s="1"/>
      <c r="U758" s="1"/>
      <c r="W758" s="1"/>
    </row>
    <row r="759" spans="3:23" x14ac:dyDescent="0.4">
      <c r="C759" s="1"/>
      <c r="E759" s="1"/>
      <c r="G759" s="1"/>
      <c r="I759" s="1"/>
      <c r="K759" s="1"/>
      <c r="O759" s="1"/>
      <c r="Q759" s="1"/>
      <c r="S759" s="1"/>
      <c r="U759" s="1"/>
      <c r="W759" s="1"/>
    </row>
    <row r="760" spans="3:23" x14ac:dyDescent="0.4">
      <c r="C760" s="1"/>
      <c r="E760" s="1"/>
      <c r="G760" s="1"/>
      <c r="I760" s="1"/>
      <c r="K760" s="1"/>
      <c r="O760" s="1"/>
      <c r="Q760" s="1"/>
      <c r="S760" s="1"/>
      <c r="U760" s="1"/>
      <c r="W760" s="1"/>
    </row>
    <row r="761" spans="3:23" x14ac:dyDescent="0.4">
      <c r="C761" s="1"/>
      <c r="E761" s="1"/>
      <c r="G761" s="1"/>
      <c r="I761" s="1"/>
      <c r="K761" s="1"/>
      <c r="O761" s="1"/>
      <c r="Q761" s="1"/>
      <c r="S761" s="1"/>
      <c r="U761" s="1"/>
      <c r="W761" s="1"/>
    </row>
    <row r="762" spans="3:23" x14ac:dyDescent="0.4">
      <c r="C762" s="1"/>
      <c r="E762" s="1"/>
      <c r="G762" s="1"/>
      <c r="I762" s="1"/>
      <c r="K762" s="1"/>
      <c r="O762" s="1"/>
      <c r="Q762" s="1"/>
      <c r="S762" s="1"/>
      <c r="U762" s="1"/>
      <c r="W762" s="1"/>
    </row>
    <row r="763" spans="3:23" x14ac:dyDescent="0.4">
      <c r="C763" s="1"/>
      <c r="E763" s="1"/>
      <c r="G763" s="1"/>
      <c r="I763" s="1"/>
      <c r="K763" s="1"/>
      <c r="O763" s="1"/>
      <c r="Q763" s="1"/>
      <c r="S763" s="1"/>
      <c r="U763" s="1"/>
      <c r="W763" s="1"/>
    </row>
    <row r="764" spans="3:23" x14ac:dyDescent="0.4">
      <c r="C764" s="1"/>
      <c r="E764" s="1"/>
      <c r="G764" s="1"/>
      <c r="I764" s="1"/>
      <c r="K764" s="1"/>
      <c r="O764" s="1"/>
      <c r="Q764" s="1"/>
      <c r="S764" s="1"/>
      <c r="U764" s="1"/>
      <c r="W764" s="1"/>
    </row>
    <row r="765" spans="3:23" x14ac:dyDescent="0.4">
      <c r="C765" s="1"/>
      <c r="E765" s="1"/>
      <c r="G765" s="1"/>
      <c r="I765" s="1"/>
      <c r="K765" s="1"/>
      <c r="O765" s="1"/>
      <c r="Q765" s="1"/>
      <c r="S765" s="1"/>
      <c r="U765" s="1"/>
      <c r="W765" s="1"/>
    </row>
    <row r="766" spans="3:23" x14ac:dyDescent="0.4">
      <c r="C766" s="1"/>
      <c r="E766" s="1"/>
      <c r="G766" s="1"/>
      <c r="I766" s="1"/>
      <c r="K766" s="1"/>
      <c r="O766" s="1"/>
      <c r="Q766" s="1"/>
      <c r="S766" s="1"/>
      <c r="U766" s="1"/>
      <c r="W766" s="1"/>
    </row>
    <row r="767" spans="3:23" x14ac:dyDescent="0.4">
      <c r="C767" s="1"/>
      <c r="E767" s="1"/>
      <c r="G767" s="1"/>
      <c r="I767" s="1"/>
      <c r="K767" s="1"/>
      <c r="O767" s="1"/>
      <c r="Q767" s="1"/>
      <c r="S767" s="1"/>
      <c r="U767" s="1"/>
      <c r="W767" s="1"/>
    </row>
    <row r="768" spans="3:23" x14ac:dyDescent="0.4">
      <c r="C768" s="1"/>
      <c r="E768" s="1"/>
      <c r="G768" s="1"/>
      <c r="I768" s="1"/>
      <c r="K768" s="1"/>
      <c r="O768" s="1"/>
      <c r="Q768" s="1"/>
      <c r="S768" s="1"/>
      <c r="U768" s="1"/>
      <c r="W768" s="1"/>
    </row>
    <row r="769" spans="3:23" x14ac:dyDescent="0.4">
      <c r="C769" s="1"/>
      <c r="E769" s="1"/>
      <c r="G769" s="1"/>
      <c r="I769" s="1"/>
      <c r="K769" s="1"/>
      <c r="O769" s="1"/>
      <c r="Q769" s="1"/>
      <c r="S769" s="1"/>
      <c r="U769" s="1"/>
      <c r="W769" s="1"/>
    </row>
    <row r="770" spans="3:23" x14ac:dyDescent="0.4">
      <c r="C770" s="1"/>
      <c r="E770" s="1"/>
      <c r="G770" s="1"/>
      <c r="I770" s="1"/>
      <c r="K770" s="1"/>
      <c r="O770" s="1"/>
      <c r="Q770" s="1"/>
      <c r="S770" s="1"/>
      <c r="U770" s="1"/>
      <c r="W770" s="1"/>
    </row>
    <row r="771" spans="3:23" x14ac:dyDescent="0.4">
      <c r="C771" s="1"/>
      <c r="E771" s="1"/>
      <c r="G771" s="1"/>
      <c r="I771" s="1"/>
      <c r="K771" s="1"/>
      <c r="O771" s="1"/>
      <c r="Q771" s="1"/>
      <c r="S771" s="1"/>
      <c r="U771" s="1"/>
      <c r="W771" s="1"/>
    </row>
    <row r="772" spans="3:23" x14ac:dyDescent="0.4">
      <c r="C772" s="1"/>
      <c r="E772" s="1"/>
      <c r="G772" s="1"/>
      <c r="I772" s="1"/>
      <c r="K772" s="1"/>
      <c r="O772" s="1"/>
      <c r="Q772" s="1"/>
      <c r="S772" s="1"/>
      <c r="U772" s="1"/>
      <c r="W772" s="1"/>
    </row>
    <row r="773" spans="3:23" x14ac:dyDescent="0.4">
      <c r="C773" s="1"/>
      <c r="E773" s="1"/>
      <c r="G773" s="1"/>
      <c r="I773" s="1"/>
      <c r="K773" s="1"/>
      <c r="O773" s="1"/>
      <c r="Q773" s="1"/>
      <c r="S773" s="1"/>
      <c r="U773" s="1"/>
      <c r="W773" s="1"/>
    </row>
    <row r="774" spans="3:23" x14ac:dyDescent="0.4">
      <c r="C774" s="1"/>
      <c r="E774" s="1"/>
      <c r="G774" s="1"/>
      <c r="I774" s="1"/>
      <c r="K774" s="1"/>
      <c r="O774" s="1"/>
      <c r="Q774" s="1"/>
      <c r="S774" s="1"/>
      <c r="U774" s="1"/>
      <c r="W774" s="1"/>
    </row>
    <row r="775" spans="3:23" x14ac:dyDescent="0.4">
      <c r="C775" s="1"/>
      <c r="E775" s="1"/>
      <c r="G775" s="1"/>
      <c r="I775" s="1"/>
      <c r="K775" s="1"/>
      <c r="O775" s="1"/>
      <c r="Q775" s="1"/>
      <c r="S775" s="1"/>
      <c r="U775" s="1"/>
      <c r="W775" s="1"/>
    </row>
    <row r="776" spans="3:23" x14ac:dyDescent="0.4">
      <c r="C776" s="1"/>
      <c r="E776" s="1"/>
      <c r="G776" s="1"/>
      <c r="I776" s="1"/>
      <c r="K776" s="1"/>
      <c r="O776" s="1"/>
      <c r="Q776" s="1"/>
      <c r="S776" s="1"/>
      <c r="U776" s="1"/>
      <c r="W776" s="1"/>
    </row>
    <row r="777" spans="3:23" x14ac:dyDescent="0.4">
      <c r="C777" s="1"/>
      <c r="E777" s="1"/>
      <c r="G777" s="1"/>
      <c r="I777" s="1"/>
      <c r="K777" s="1"/>
      <c r="O777" s="1"/>
      <c r="Q777" s="1"/>
      <c r="S777" s="1"/>
      <c r="U777" s="1"/>
      <c r="W777" s="1"/>
    </row>
    <row r="778" spans="3:23" x14ac:dyDescent="0.4">
      <c r="C778" s="1"/>
      <c r="E778" s="1"/>
      <c r="G778" s="1"/>
      <c r="I778" s="1"/>
      <c r="K778" s="1"/>
      <c r="O778" s="1"/>
      <c r="Q778" s="1"/>
      <c r="S778" s="1"/>
      <c r="U778" s="1"/>
      <c r="W778" s="1"/>
    </row>
    <row r="779" spans="3:23" x14ac:dyDescent="0.4">
      <c r="C779" s="1"/>
      <c r="E779" s="1"/>
      <c r="G779" s="1"/>
      <c r="I779" s="1"/>
      <c r="K779" s="1"/>
      <c r="O779" s="1"/>
      <c r="Q779" s="1"/>
      <c r="S779" s="1"/>
      <c r="U779" s="1"/>
      <c r="W779" s="1"/>
    </row>
    <row r="780" spans="3:23" x14ac:dyDescent="0.4">
      <c r="C780" s="1"/>
      <c r="E780" s="1"/>
      <c r="G780" s="1"/>
      <c r="I780" s="1"/>
      <c r="K780" s="1"/>
      <c r="O780" s="1"/>
      <c r="Q780" s="1"/>
      <c r="S780" s="1"/>
      <c r="U780" s="1"/>
      <c r="W780" s="1"/>
    </row>
    <row r="781" spans="3:23" x14ac:dyDescent="0.4">
      <c r="C781" s="1"/>
      <c r="E781" s="1"/>
      <c r="G781" s="1"/>
      <c r="I781" s="1"/>
      <c r="K781" s="1"/>
      <c r="O781" s="1"/>
      <c r="Q781" s="1"/>
      <c r="S781" s="1"/>
      <c r="U781" s="1"/>
      <c r="W781" s="1"/>
    </row>
    <row r="782" spans="3:23" x14ac:dyDescent="0.4">
      <c r="C782" s="1"/>
      <c r="E782" s="1"/>
      <c r="G782" s="1"/>
      <c r="I782" s="1"/>
      <c r="K782" s="1"/>
      <c r="O782" s="1"/>
      <c r="Q782" s="1"/>
      <c r="S782" s="1"/>
      <c r="U782" s="1"/>
      <c r="W782" s="1"/>
    </row>
    <row r="783" spans="3:23" x14ac:dyDescent="0.4">
      <c r="C783" s="1"/>
      <c r="E783" s="1"/>
      <c r="G783" s="1"/>
      <c r="I783" s="1"/>
      <c r="K783" s="1"/>
      <c r="O783" s="1"/>
      <c r="Q783" s="1"/>
      <c r="S783" s="1"/>
      <c r="U783" s="1"/>
      <c r="W783" s="1"/>
    </row>
    <row r="784" spans="3:23" x14ac:dyDescent="0.4">
      <c r="C784" s="1"/>
      <c r="E784" s="1"/>
      <c r="G784" s="1"/>
      <c r="I784" s="1"/>
      <c r="K784" s="1"/>
      <c r="O784" s="1"/>
      <c r="Q784" s="1"/>
      <c r="S784" s="1"/>
      <c r="U784" s="1"/>
      <c r="W784" s="1"/>
    </row>
    <row r="785" spans="3:23" x14ac:dyDescent="0.4">
      <c r="C785" s="1"/>
      <c r="E785" s="1"/>
      <c r="G785" s="1"/>
      <c r="I785" s="1"/>
      <c r="K785" s="1"/>
      <c r="O785" s="1"/>
      <c r="Q785" s="1"/>
      <c r="S785" s="1"/>
      <c r="U785" s="1"/>
      <c r="W785" s="1"/>
    </row>
    <row r="786" spans="3:23" x14ac:dyDescent="0.4">
      <c r="C786" s="1"/>
      <c r="E786" s="1"/>
      <c r="G786" s="1"/>
      <c r="I786" s="1"/>
      <c r="K786" s="1"/>
      <c r="O786" s="1"/>
      <c r="Q786" s="1"/>
      <c r="S786" s="1"/>
      <c r="U786" s="1"/>
      <c r="W786" s="1"/>
    </row>
    <row r="787" spans="3:23" x14ac:dyDescent="0.4">
      <c r="C787" s="1"/>
      <c r="E787" s="1"/>
      <c r="G787" s="1"/>
      <c r="I787" s="1"/>
      <c r="K787" s="1"/>
      <c r="O787" s="1"/>
      <c r="Q787" s="1"/>
      <c r="S787" s="1"/>
      <c r="U787" s="1"/>
      <c r="W787" s="1"/>
    </row>
    <row r="788" spans="3:23" x14ac:dyDescent="0.4">
      <c r="C788" s="1"/>
      <c r="E788" s="1"/>
      <c r="G788" s="1"/>
      <c r="I788" s="1"/>
      <c r="K788" s="1"/>
      <c r="O788" s="1"/>
      <c r="Q788" s="1"/>
      <c r="S788" s="1"/>
      <c r="U788" s="1"/>
      <c r="W788" s="1"/>
    </row>
    <row r="789" spans="3:23" x14ac:dyDescent="0.4">
      <c r="C789" s="1"/>
      <c r="E789" s="1"/>
      <c r="G789" s="1"/>
      <c r="I789" s="1"/>
      <c r="K789" s="1"/>
      <c r="O789" s="1"/>
      <c r="Q789" s="1"/>
      <c r="S789" s="1"/>
      <c r="U789" s="1"/>
      <c r="W789" s="1"/>
    </row>
    <row r="790" spans="3:23" x14ac:dyDescent="0.4">
      <c r="C790" s="1"/>
      <c r="E790" s="1"/>
      <c r="G790" s="1"/>
      <c r="I790" s="1"/>
      <c r="K790" s="1"/>
      <c r="O790" s="1"/>
      <c r="Q790" s="1"/>
      <c r="S790" s="1"/>
      <c r="U790" s="1"/>
      <c r="W790" s="1"/>
    </row>
    <row r="791" spans="3:23" x14ac:dyDescent="0.4">
      <c r="C791" s="1"/>
      <c r="E791" s="1"/>
      <c r="G791" s="1"/>
      <c r="I791" s="1"/>
      <c r="K791" s="1"/>
      <c r="O791" s="1"/>
      <c r="Q791" s="1"/>
      <c r="S791" s="1"/>
      <c r="U791" s="1"/>
      <c r="W791" s="1"/>
    </row>
    <row r="792" spans="3:23" x14ac:dyDescent="0.4">
      <c r="C792" s="1"/>
      <c r="E792" s="1"/>
      <c r="G792" s="1"/>
      <c r="I792" s="1"/>
      <c r="K792" s="1"/>
      <c r="O792" s="1"/>
      <c r="Q792" s="1"/>
      <c r="S792" s="1"/>
      <c r="U792" s="1"/>
      <c r="W792" s="1"/>
    </row>
    <row r="793" spans="3:23" x14ac:dyDescent="0.4">
      <c r="C793" s="1"/>
      <c r="E793" s="1"/>
      <c r="G793" s="1"/>
      <c r="I793" s="1"/>
      <c r="K793" s="1"/>
      <c r="O793" s="1"/>
      <c r="Q793" s="1"/>
      <c r="S793" s="1"/>
      <c r="U793" s="1"/>
      <c r="W793" s="1"/>
    </row>
    <row r="794" spans="3:23" x14ac:dyDescent="0.4">
      <c r="C794" s="1"/>
      <c r="E794" s="1"/>
      <c r="G794" s="1"/>
      <c r="I794" s="1"/>
      <c r="K794" s="1"/>
      <c r="O794" s="1"/>
      <c r="Q794" s="1"/>
      <c r="S794" s="1"/>
      <c r="U794" s="1"/>
      <c r="W794" s="1"/>
    </row>
    <row r="795" spans="3:23" x14ac:dyDescent="0.4">
      <c r="C795" s="1"/>
      <c r="E795" s="1"/>
      <c r="G795" s="1"/>
      <c r="I795" s="1"/>
      <c r="K795" s="1"/>
      <c r="O795" s="1"/>
      <c r="Q795" s="1"/>
      <c r="S795" s="1"/>
      <c r="U795" s="1"/>
      <c r="W795" s="1"/>
    </row>
    <row r="796" spans="3:23" x14ac:dyDescent="0.4">
      <c r="C796" s="1"/>
      <c r="E796" s="1"/>
      <c r="G796" s="1"/>
      <c r="I796" s="1"/>
      <c r="K796" s="1"/>
      <c r="O796" s="1"/>
      <c r="Q796" s="1"/>
      <c r="S796" s="1"/>
      <c r="U796" s="1"/>
      <c r="W796" s="1"/>
    </row>
    <row r="797" spans="3:23" x14ac:dyDescent="0.4">
      <c r="C797" s="1"/>
      <c r="E797" s="1"/>
      <c r="G797" s="1"/>
      <c r="I797" s="1"/>
      <c r="K797" s="1"/>
      <c r="O797" s="1"/>
      <c r="Q797" s="1"/>
      <c r="S797" s="1"/>
      <c r="U797" s="1"/>
      <c r="W797" s="1"/>
    </row>
    <row r="798" spans="3:23" x14ac:dyDescent="0.4">
      <c r="C798" s="1"/>
      <c r="E798" s="1"/>
      <c r="G798" s="1"/>
      <c r="I798" s="1"/>
      <c r="K798" s="1"/>
      <c r="O798" s="1"/>
      <c r="Q798" s="1"/>
      <c r="S798" s="1"/>
      <c r="U798" s="1"/>
      <c r="W798" s="1"/>
    </row>
    <row r="799" spans="3:23" x14ac:dyDescent="0.4">
      <c r="C799" s="1"/>
      <c r="E799" s="1"/>
      <c r="G799" s="1"/>
      <c r="I799" s="1"/>
      <c r="K799" s="1"/>
      <c r="O799" s="1"/>
      <c r="Q799" s="1"/>
      <c r="S799" s="1"/>
      <c r="U799" s="1"/>
      <c r="W799" s="1"/>
    </row>
    <row r="800" spans="3:23" x14ac:dyDescent="0.4">
      <c r="C800" s="1"/>
      <c r="E800" s="1"/>
      <c r="G800" s="1"/>
      <c r="I800" s="1"/>
      <c r="K800" s="1"/>
      <c r="O800" s="1"/>
      <c r="Q800" s="1"/>
      <c r="S800" s="1"/>
      <c r="U800" s="1"/>
      <c r="W800" s="1"/>
    </row>
    <row r="801" spans="3:23" x14ac:dyDescent="0.4">
      <c r="C801" s="1"/>
      <c r="E801" s="1"/>
      <c r="G801" s="1"/>
      <c r="I801" s="1"/>
      <c r="K801" s="1"/>
      <c r="O801" s="1"/>
      <c r="Q801" s="1"/>
      <c r="S801" s="1"/>
      <c r="U801" s="1"/>
      <c r="W801" s="1"/>
    </row>
    <row r="802" spans="3:23" x14ac:dyDescent="0.4">
      <c r="C802" s="1"/>
      <c r="E802" s="1"/>
      <c r="G802" s="1"/>
      <c r="I802" s="1"/>
      <c r="K802" s="1"/>
      <c r="O802" s="1"/>
      <c r="Q802" s="1"/>
      <c r="S802" s="1"/>
      <c r="U802" s="1"/>
      <c r="W802" s="1"/>
    </row>
    <row r="803" spans="3:23" x14ac:dyDescent="0.4">
      <c r="C803" s="1"/>
      <c r="E803" s="1"/>
      <c r="G803" s="1"/>
      <c r="I803" s="1"/>
      <c r="K803" s="1"/>
      <c r="O803" s="1"/>
      <c r="Q803" s="1"/>
      <c r="S803" s="1"/>
      <c r="U803" s="1"/>
      <c r="W803" s="1"/>
    </row>
    <row r="804" spans="3:23" x14ac:dyDescent="0.4">
      <c r="C804" s="1"/>
      <c r="E804" s="1"/>
      <c r="G804" s="1"/>
      <c r="I804" s="1"/>
      <c r="K804" s="1"/>
      <c r="O804" s="1"/>
      <c r="Q804" s="1"/>
      <c r="S804" s="1"/>
      <c r="U804" s="1"/>
      <c r="W804" s="1"/>
    </row>
    <row r="805" spans="3:23" x14ac:dyDescent="0.4">
      <c r="C805" s="1"/>
      <c r="E805" s="1"/>
      <c r="G805" s="1"/>
      <c r="I805" s="1"/>
      <c r="K805" s="1"/>
      <c r="O805" s="1"/>
      <c r="Q805" s="1"/>
      <c r="S805" s="1"/>
      <c r="U805" s="1"/>
      <c r="W805" s="1"/>
    </row>
    <row r="806" spans="3:23" x14ac:dyDescent="0.4">
      <c r="C806" s="1"/>
      <c r="E806" s="1"/>
      <c r="G806" s="1"/>
      <c r="I806" s="1"/>
      <c r="K806" s="1"/>
      <c r="O806" s="1"/>
      <c r="Q806" s="1"/>
      <c r="S806" s="1"/>
      <c r="U806" s="1"/>
      <c r="W806" s="1"/>
    </row>
    <row r="807" spans="3:23" x14ac:dyDescent="0.4">
      <c r="C807" s="1"/>
      <c r="E807" s="1"/>
      <c r="G807" s="1"/>
      <c r="I807" s="1"/>
      <c r="K807" s="1"/>
      <c r="O807" s="1"/>
      <c r="Q807" s="1"/>
      <c r="S807" s="1"/>
      <c r="U807" s="1"/>
      <c r="W807" s="1"/>
    </row>
    <row r="808" spans="3:23" x14ac:dyDescent="0.4">
      <c r="C808" s="1"/>
      <c r="E808" s="1"/>
      <c r="G808" s="1"/>
      <c r="I808" s="1"/>
      <c r="K808" s="1"/>
      <c r="O808" s="1"/>
      <c r="Q808" s="1"/>
      <c r="S808" s="1"/>
      <c r="U808" s="1"/>
      <c r="W808" s="1"/>
    </row>
    <row r="809" spans="3:23" x14ac:dyDescent="0.4">
      <c r="C809" s="1"/>
      <c r="E809" s="1"/>
      <c r="G809" s="1"/>
      <c r="I809" s="1"/>
      <c r="K809" s="1"/>
      <c r="O809" s="1"/>
      <c r="Q809" s="1"/>
      <c r="S809" s="1"/>
      <c r="U809" s="1"/>
      <c r="W809" s="1"/>
    </row>
    <row r="810" spans="3:23" x14ac:dyDescent="0.4">
      <c r="C810" s="1"/>
      <c r="E810" s="1"/>
      <c r="G810" s="1"/>
      <c r="I810" s="1"/>
      <c r="K810" s="1"/>
      <c r="O810" s="1"/>
      <c r="Q810" s="1"/>
      <c r="S810" s="1"/>
      <c r="U810" s="1"/>
      <c r="W810" s="1"/>
    </row>
    <row r="811" spans="3:23" x14ac:dyDescent="0.4">
      <c r="C811" s="1"/>
      <c r="E811" s="1"/>
      <c r="G811" s="1"/>
      <c r="I811" s="1"/>
      <c r="K811" s="1"/>
      <c r="O811" s="1"/>
      <c r="Q811" s="1"/>
      <c r="S811" s="1"/>
      <c r="U811" s="1"/>
      <c r="W811" s="1"/>
    </row>
    <row r="812" spans="3:23" x14ac:dyDescent="0.4">
      <c r="C812" s="1"/>
      <c r="E812" s="1"/>
      <c r="G812" s="1"/>
      <c r="I812" s="1"/>
      <c r="K812" s="1"/>
      <c r="O812" s="1"/>
      <c r="Q812" s="1"/>
      <c r="S812" s="1"/>
      <c r="U812" s="1"/>
      <c r="W812" s="1"/>
    </row>
    <row r="813" spans="3:23" x14ac:dyDescent="0.4">
      <c r="C813" s="1"/>
      <c r="E813" s="1"/>
      <c r="G813" s="1"/>
      <c r="I813" s="1"/>
      <c r="K813" s="1"/>
      <c r="O813" s="1"/>
      <c r="Q813" s="1"/>
      <c r="S813" s="1"/>
      <c r="U813" s="1"/>
      <c r="W813" s="1"/>
    </row>
    <row r="814" spans="3:23" x14ac:dyDescent="0.4">
      <c r="C814" s="1"/>
      <c r="E814" s="1"/>
      <c r="G814" s="1"/>
      <c r="I814" s="1"/>
      <c r="K814" s="1"/>
      <c r="O814" s="1"/>
      <c r="Q814" s="1"/>
      <c r="S814" s="1"/>
      <c r="U814" s="1"/>
      <c r="W814" s="1"/>
    </row>
    <row r="815" spans="3:23" x14ac:dyDescent="0.4">
      <c r="C815" s="1"/>
      <c r="E815" s="1"/>
      <c r="G815" s="1"/>
      <c r="I815" s="1"/>
      <c r="K815" s="1"/>
      <c r="O815" s="1"/>
      <c r="Q815" s="1"/>
      <c r="S815" s="1"/>
      <c r="U815" s="1"/>
      <c r="W815" s="1"/>
    </row>
    <row r="816" spans="3:23" x14ac:dyDescent="0.4">
      <c r="C816" s="1"/>
      <c r="E816" s="1"/>
      <c r="G816" s="1"/>
      <c r="I816" s="1"/>
      <c r="K816" s="1"/>
      <c r="O816" s="1"/>
      <c r="Q816" s="1"/>
      <c r="S816" s="1"/>
      <c r="U816" s="1"/>
      <c r="W816" s="1"/>
    </row>
    <row r="817" spans="3:23" x14ac:dyDescent="0.4">
      <c r="C817" s="1"/>
      <c r="E817" s="1"/>
      <c r="G817" s="1"/>
      <c r="I817" s="1"/>
      <c r="K817" s="1"/>
      <c r="O817" s="1"/>
      <c r="Q817" s="1"/>
      <c r="S817" s="1"/>
      <c r="U817" s="1"/>
      <c r="W817" s="1"/>
    </row>
    <row r="818" spans="3:23" x14ac:dyDescent="0.4">
      <c r="C818" s="1"/>
      <c r="E818" s="1"/>
      <c r="G818" s="1"/>
      <c r="I818" s="1"/>
      <c r="K818" s="1"/>
      <c r="O818" s="1"/>
      <c r="Q818" s="1"/>
      <c r="S818" s="1"/>
      <c r="U818" s="1"/>
      <c r="W818" s="1"/>
    </row>
    <row r="819" spans="3:23" x14ac:dyDescent="0.4">
      <c r="C819" s="1"/>
      <c r="E819" s="1"/>
      <c r="G819" s="1"/>
      <c r="I819" s="1"/>
      <c r="K819" s="1"/>
      <c r="O819" s="1"/>
      <c r="Q819" s="1"/>
      <c r="S819" s="1"/>
      <c r="U819" s="1"/>
      <c r="W819" s="1"/>
    </row>
    <row r="820" spans="3:23" x14ac:dyDescent="0.4">
      <c r="C820" s="1"/>
      <c r="E820" s="1"/>
      <c r="G820" s="1"/>
      <c r="I820" s="1"/>
      <c r="K820" s="1"/>
      <c r="O820" s="1"/>
      <c r="Q820" s="1"/>
      <c r="S820" s="1"/>
      <c r="U820" s="1"/>
      <c r="W820" s="1"/>
    </row>
    <row r="821" spans="3:23" x14ac:dyDescent="0.4">
      <c r="C821" s="1"/>
      <c r="E821" s="1"/>
      <c r="G821" s="1"/>
      <c r="I821" s="1"/>
      <c r="K821" s="1"/>
      <c r="O821" s="1"/>
      <c r="Q821" s="1"/>
      <c r="S821" s="1"/>
      <c r="U821" s="1"/>
      <c r="W821" s="1"/>
    </row>
    <row r="822" spans="3:23" x14ac:dyDescent="0.4">
      <c r="C822" s="1"/>
      <c r="E822" s="1"/>
      <c r="G822" s="1"/>
      <c r="I822" s="1"/>
      <c r="K822" s="1"/>
      <c r="O822" s="1"/>
      <c r="Q822" s="1"/>
      <c r="S822" s="1"/>
      <c r="U822" s="1"/>
      <c r="W822" s="1"/>
    </row>
    <row r="823" spans="3:23" x14ac:dyDescent="0.4">
      <c r="C823" s="1"/>
      <c r="E823" s="1"/>
      <c r="G823" s="1"/>
      <c r="I823" s="1"/>
      <c r="K823" s="1"/>
      <c r="O823" s="1"/>
      <c r="Q823" s="1"/>
      <c r="S823" s="1"/>
      <c r="U823" s="1"/>
      <c r="W823" s="1"/>
    </row>
    <row r="824" spans="3:23" x14ac:dyDescent="0.4">
      <c r="C824" s="1"/>
      <c r="E824" s="1"/>
      <c r="G824" s="1"/>
      <c r="I824" s="1"/>
      <c r="K824" s="1"/>
      <c r="O824" s="1"/>
      <c r="Q824" s="1"/>
      <c r="S824" s="1"/>
      <c r="U824" s="1"/>
      <c r="W824" s="1"/>
    </row>
    <row r="825" spans="3:23" x14ac:dyDescent="0.4">
      <c r="C825" s="1"/>
      <c r="E825" s="1"/>
      <c r="G825" s="1"/>
      <c r="I825" s="1"/>
      <c r="K825" s="1"/>
      <c r="O825" s="1"/>
      <c r="Q825" s="1"/>
      <c r="S825" s="1"/>
      <c r="U825" s="1"/>
      <c r="W825" s="1"/>
    </row>
    <row r="826" spans="3:23" x14ac:dyDescent="0.4">
      <c r="C826" s="1"/>
      <c r="E826" s="1"/>
      <c r="G826" s="1"/>
      <c r="I826" s="1"/>
      <c r="K826" s="1"/>
      <c r="O826" s="1"/>
      <c r="Q826" s="1"/>
      <c r="S826" s="1"/>
      <c r="U826" s="1"/>
      <c r="W826" s="1"/>
    </row>
    <row r="827" spans="3:23" x14ac:dyDescent="0.4">
      <c r="C827" s="1"/>
      <c r="E827" s="1"/>
      <c r="G827" s="1"/>
      <c r="I827" s="1"/>
      <c r="K827" s="1"/>
      <c r="O827" s="1"/>
      <c r="Q827" s="1"/>
      <c r="S827" s="1"/>
      <c r="U827" s="1"/>
      <c r="W827" s="1"/>
    </row>
    <row r="828" spans="3:23" x14ac:dyDescent="0.4">
      <c r="C828" s="1"/>
      <c r="E828" s="1"/>
      <c r="G828" s="1"/>
      <c r="I828" s="1"/>
      <c r="K828" s="1"/>
      <c r="O828" s="1"/>
      <c r="Q828" s="1"/>
      <c r="S828" s="1"/>
      <c r="U828" s="1"/>
      <c r="W828" s="1"/>
    </row>
    <row r="829" spans="3:23" x14ac:dyDescent="0.4">
      <c r="C829" s="1"/>
      <c r="E829" s="1"/>
      <c r="G829" s="1"/>
      <c r="I829" s="1"/>
      <c r="K829" s="1"/>
      <c r="O829" s="1"/>
      <c r="Q829" s="1"/>
      <c r="S829" s="1"/>
      <c r="U829" s="1"/>
      <c r="W829" s="1"/>
    </row>
    <row r="830" spans="3:23" x14ac:dyDescent="0.4">
      <c r="C830" s="1"/>
      <c r="E830" s="1"/>
      <c r="G830" s="1"/>
      <c r="I830" s="1"/>
      <c r="K830" s="1"/>
      <c r="O830" s="1"/>
      <c r="Q830" s="1"/>
      <c r="S830" s="1"/>
      <c r="U830" s="1"/>
      <c r="W830" s="1"/>
    </row>
    <row r="831" spans="3:23" x14ac:dyDescent="0.4">
      <c r="C831" s="1"/>
      <c r="E831" s="1"/>
      <c r="G831" s="1"/>
      <c r="I831" s="1"/>
      <c r="K831" s="1"/>
      <c r="O831" s="1"/>
      <c r="Q831" s="1"/>
      <c r="S831" s="1"/>
      <c r="U831" s="1"/>
      <c r="W831" s="1"/>
    </row>
    <row r="832" spans="3:23" x14ac:dyDescent="0.4">
      <c r="C832" s="1"/>
      <c r="E832" s="1"/>
      <c r="G832" s="1"/>
      <c r="I832" s="1"/>
      <c r="K832" s="1"/>
      <c r="O832" s="1"/>
      <c r="Q832" s="1"/>
      <c r="S832" s="1"/>
      <c r="U832" s="1"/>
      <c r="W832" s="1"/>
    </row>
    <row r="833" spans="3:23" x14ac:dyDescent="0.4">
      <c r="C833" s="1"/>
      <c r="E833" s="1"/>
      <c r="G833" s="1"/>
      <c r="I833" s="1"/>
      <c r="K833" s="1"/>
      <c r="O833" s="1"/>
      <c r="Q833" s="1"/>
      <c r="S833" s="1"/>
      <c r="U833" s="1"/>
      <c r="W833" s="1"/>
    </row>
    <row r="834" spans="3:23" x14ac:dyDescent="0.4">
      <c r="C834" s="1"/>
      <c r="E834" s="1"/>
      <c r="G834" s="1"/>
      <c r="I834" s="1"/>
      <c r="K834" s="1"/>
      <c r="O834" s="1"/>
      <c r="Q834" s="1"/>
      <c r="S834" s="1"/>
      <c r="U834" s="1"/>
      <c r="W834" s="1"/>
    </row>
    <row r="835" spans="3:23" x14ac:dyDescent="0.4">
      <c r="C835" s="1"/>
      <c r="E835" s="1"/>
      <c r="G835" s="1"/>
      <c r="I835" s="1"/>
      <c r="K835" s="1"/>
      <c r="O835" s="1"/>
      <c r="Q835" s="1"/>
      <c r="S835" s="1"/>
      <c r="U835" s="1"/>
      <c r="W835" s="1"/>
    </row>
    <row r="836" spans="3:23" x14ac:dyDescent="0.4">
      <c r="C836" s="1"/>
      <c r="E836" s="1"/>
      <c r="G836" s="1"/>
      <c r="I836" s="1"/>
      <c r="K836" s="1"/>
      <c r="O836" s="1"/>
      <c r="Q836" s="1"/>
      <c r="S836" s="1"/>
      <c r="U836" s="1"/>
      <c r="W836" s="1"/>
    </row>
    <row r="837" spans="3:23" x14ac:dyDescent="0.4">
      <c r="C837" s="1"/>
      <c r="E837" s="1"/>
      <c r="G837" s="1"/>
      <c r="I837" s="1"/>
      <c r="K837" s="1"/>
      <c r="O837" s="1"/>
      <c r="Q837" s="1"/>
      <c r="S837" s="1"/>
      <c r="U837" s="1"/>
      <c r="W837" s="1"/>
    </row>
    <row r="838" spans="3:23" x14ac:dyDescent="0.4">
      <c r="C838" s="1"/>
      <c r="E838" s="1"/>
      <c r="G838" s="1"/>
      <c r="I838" s="1"/>
      <c r="K838" s="1"/>
      <c r="O838" s="1"/>
      <c r="Q838" s="1"/>
      <c r="S838" s="1"/>
      <c r="U838" s="1"/>
      <c r="W838" s="1"/>
    </row>
    <row r="839" spans="3:23" x14ac:dyDescent="0.4">
      <c r="C839" s="1"/>
      <c r="E839" s="1"/>
      <c r="G839" s="1"/>
      <c r="I839" s="1"/>
      <c r="K839" s="1"/>
      <c r="O839" s="1"/>
      <c r="Q839" s="1"/>
      <c r="S839" s="1"/>
      <c r="U839" s="1"/>
      <c r="W839" s="1"/>
    </row>
    <row r="840" spans="3:23" x14ac:dyDescent="0.4">
      <c r="C840" s="1"/>
      <c r="E840" s="1"/>
      <c r="G840" s="1"/>
      <c r="I840" s="1"/>
      <c r="K840" s="1"/>
      <c r="O840" s="1"/>
      <c r="Q840" s="1"/>
      <c r="S840" s="1"/>
      <c r="U840" s="1"/>
      <c r="W840" s="1"/>
    </row>
    <row r="841" spans="3:23" x14ac:dyDescent="0.4">
      <c r="C841" s="1"/>
      <c r="E841" s="1"/>
      <c r="G841" s="1"/>
      <c r="I841" s="1"/>
      <c r="K841" s="1"/>
      <c r="O841" s="1"/>
      <c r="Q841" s="1"/>
      <c r="S841" s="1"/>
      <c r="U841" s="1"/>
      <c r="W841" s="1"/>
    </row>
    <row r="842" spans="3:23" x14ac:dyDescent="0.4">
      <c r="C842" s="1"/>
      <c r="E842" s="1"/>
      <c r="G842" s="1"/>
      <c r="I842" s="1"/>
      <c r="K842" s="1"/>
      <c r="O842" s="1"/>
      <c r="Q842" s="1"/>
      <c r="S842" s="1"/>
      <c r="U842" s="1"/>
      <c r="W842" s="1"/>
    </row>
    <row r="843" spans="3:23" x14ac:dyDescent="0.4">
      <c r="C843" s="1"/>
      <c r="E843" s="1"/>
      <c r="G843" s="1"/>
      <c r="I843" s="1"/>
      <c r="K843" s="1"/>
      <c r="O843" s="1"/>
      <c r="Q843" s="1"/>
      <c r="S843" s="1"/>
      <c r="U843" s="1"/>
      <c r="W843" s="1"/>
    </row>
    <row r="844" spans="3:23" x14ac:dyDescent="0.4">
      <c r="C844" s="1"/>
      <c r="E844" s="1"/>
      <c r="G844" s="1"/>
      <c r="I844" s="1"/>
      <c r="K844" s="1"/>
      <c r="O844" s="1"/>
      <c r="Q844" s="1"/>
      <c r="S844" s="1"/>
      <c r="U844" s="1"/>
      <c r="W844" s="1"/>
    </row>
    <row r="845" spans="3:23" x14ac:dyDescent="0.4">
      <c r="C845" s="1"/>
      <c r="E845" s="1"/>
      <c r="G845" s="1"/>
      <c r="I845" s="1"/>
      <c r="K845" s="1"/>
      <c r="O845" s="1"/>
      <c r="Q845" s="1"/>
      <c r="S845" s="1"/>
      <c r="U845" s="1"/>
      <c r="W845" s="1"/>
    </row>
    <row r="846" spans="3:23" x14ac:dyDescent="0.4">
      <c r="C846" s="1"/>
      <c r="E846" s="1"/>
      <c r="G846" s="1"/>
      <c r="I846" s="1"/>
      <c r="K846" s="1"/>
      <c r="O846" s="1"/>
      <c r="Q846" s="1"/>
      <c r="S846" s="1"/>
      <c r="U846" s="1"/>
      <c r="W846" s="1"/>
    </row>
    <row r="847" spans="3:23" x14ac:dyDescent="0.4">
      <c r="C847" s="1"/>
      <c r="E847" s="1"/>
      <c r="G847" s="1"/>
      <c r="I847" s="1"/>
      <c r="K847" s="1"/>
      <c r="O847" s="1"/>
      <c r="Q847" s="1"/>
      <c r="S847" s="1"/>
      <c r="U847" s="1"/>
      <c r="W847" s="1"/>
    </row>
    <row r="848" spans="3:23" x14ac:dyDescent="0.4">
      <c r="C848" s="1"/>
      <c r="E848" s="1"/>
      <c r="G848" s="1"/>
      <c r="I848" s="1"/>
      <c r="K848" s="1"/>
      <c r="O848" s="1"/>
      <c r="Q848" s="1"/>
      <c r="S848" s="1"/>
      <c r="U848" s="1"/>
      <c r="W848" s="1"/>
    </row>
    <row r="849" spans="3:23" x14ac:dyDescent="0.4">
      <c r="C849" s="1"/>
      <c r="E849" s="1"/>
      <c r="G849" s="1"/>
      <c r="I849" s="1"/>
      <c r="K849" s="1"/>
      <c r="O849" s="1"/>
      <c r="Q849" s="1"/>
      <c r="S849" s="1"/>
      <c r="U849" s="1"/>
      <c r="W849" s="1"/>
    </row>
    <row r="850" spans="3:23" x14ac:dyDescent="0.4">
      <c r="C850" s="1"/>
      <c r="E850" s="1"/>
      <c r="G850" s="1"/>
      <c r="I850" s="1"/>
      <c r="K850" s="1"/>
      <c r="O850" s="1"/>
      <c r="Q850" s="1"/>
      <c r="S850" s="1"/>
      <c r="U850" s="1"/>
      <c r="W850" s="1"/>
    </row>
    <row r="851" spans="3:23" x14ac:dyDescent="0.4">
      <c r="C851" s="1"/>
      <c r="E851" s="1"/>
      <c r="G851" s="1"/>
      <c r="I851" s="1"/>
      <c r="K851" s="1"/>
      <c r="O851" s="1"/>
      <c r="Q851" s="1"/>
      <c r="S851" s="1"/>
      <c r="U851" s="1"/>
      <c r="W851" s="1"/>
    </row>
    <row r="852" spans="3:23" x14ac:dyDescent="0.4">
      <c r="C852" s="1"/>
      <c r="E852" s="1"/>
      <c r="G852" s="1"/>
      <c r="I852" s="1"/>
      <c r="K852" s="1"/>
      <c r="O852" s="1"/>
      <c r="Q852" s="1"/>
      <c r="S852" s="1"/>
      <c r="U852" s="1"/>
      <c r="W852" s="1"/>
    </row>
    <row r="853" spans="3:23" x14ac:dyDescent="0.4">
      <c r="C853" s="1"/>
      <c r="E853" s="1"/>
      <c r="G853" s="1"/>
      <c r="I853" s="1"/>
      <c r="K853" s="1"/>
      <c r="O853" s="1"/>
      <c r="Q853" s="1"/>
      <c r="S853" s="1"/>
      <c r="U853" s="1"/>
      <c r="W853" s="1"/>
    </row>
    <row r="854" spans="3:23" x14ac:dyDescent="0.4">
      <c r="C854" s="1"/>
      <c r="E854" s="1"/>
      <c r="G854" s="1"/>
      <c r="I854" s="1"/>
      <c r="K854" s="1"/>
      <c r="O854" s="1"/>
      <c r="Q854" s="1"/>
      <c r="S854" s="1"/>
      <c r="U854" s="1"/>
      <c r="W854" s="1"/>
    </row>
    <row r="855" spans="3:23" x14ac:dyDescent="0.4">
      <c r="C855" s="1"/>
      <c r="E855" s="1"/>
      <c r="G855" s="1"/>
      <c r="I855" s="1"/>
      <c r="K855" s="1"/>
      <c r="O855" s="1"/>
      <c r="Q855" s="1"/>
      <c r="S855" s="1"/>
      <c r="U855" s="1"/>
      <c r="W855" s="1"/>
    </row>
    <row r="856" spans="3:23" x14ac:dyDescent="0.4">
      <c r="C856" s="1"/>
      <c r="E856" s="1"/>
      <c r="G856" s="1"/>
      <c r="I856" s="1"/>
      <c r="K856" s="1"/>
      <c r="O856" s="1"/>
      <c r="Q856" s="1"/>
      <c r="S856" s="1"/>
      <c r="U856" s="1"/>
      <c r="W856" s="1"/>
    </row>
    <row r="857" spans="3:23" x14ac:dyDescent="0.4">
      <c r="C857" s="1"/>
      <c r="E857" s="1"/>
      <c r="G857" s="1"/>
      <c r="I857" s="1"/>
      <c r="K857" s="1"/>
      <c r="O857" s="1"/>
      <c r="Q857" s="1"/>
      <c r="S857" s="1"/>
      <c r="U857" s="1"/>
      <c r="W857" s="1"/>
    </row>
    <row r="858" spans="3:23" x14ac:dyDescent="0.4">
      <c r="C858" s="1"/>
      <c r="E858" s="1"/>
      <c r="G858" s="1"/>
      <c r="I858" s="1"/>
      <c r="K858" s="1"/>
      <c r="O858" s="1"/>
      <c r="Q858" s="1"/>
      <c r="S858" s="1"/>
      <c r="U858" s="1"/>
      <c r="W858" s="1"/>
    </row>
    <row r="859" spans="3:23" x14ac:dyDescent="0.4">
      <c r="C859" s="1"/>
      <c r="E859" s="1"/>
      <c r="G859" s="1"/>
      <c r="I859" s="1"/>
      <c r="K859" s="1"/>
      <c r="O859" s="1"/>
      <c r="Q859" s="1"/>
      <c r="S859" s="1"/>
      <c r="U859" s="1"/>
      <c r="W859" s="1"/>
    </row>
    <row r="860" spans="3:23" x14ac:dyDescent="0.4">
      <c r="C860" s="1"/>
      <c r="E860" s="1"/>
      <c r="G860" s="1"/>
      <c r="I860" s="1"/>
      <c r="K860" s="1"/>
      <c r="O860" s="1"/>
      <c r="Q860" s="1"/>
      <c r="S860" s="1"/>
      <c r="U860" s="1"/>
      <c r="W860" s="1"/>
    </row>
    <row r="861" spans="3:23" x14ac:dyDescent="0.4">
      <c r="C861" s="1"/>
      <c r="E861" s="1"/>
      <c r="G861" s="1"/>
      <c r="I861" s="1"/>
      <c r="K861" s="1"/>
      <c r="O861" s="1"/>
      <c r="Q861" s="1"/>
      <c r="S861" s="1"/>
      <c r="U861" s="1"/>
      <c r="W861" s="1"/>
    </row>
    <row r="862" spans="3:23" x14ac:dyDescent="0.4">
      <c r="C862" s="1"/>
      <c r="E862" s="1"/>
      <c r="G862" s="1"/>
      <c r="I862" s="1"/>
      <c r="K862" s="1"/>
      <c r="O862" s="1"/>
      <c r="Q862" s="1"/>
      <c r="S862" s="1"/>
      <c r="U862" s="1"/>
      <c r="W862" s="1"/>
    </row>
    <row r="863" spans="3:23" x14ac:dyDescent="0.4">
      <c r="C863" s="1"/>
      <c r="E863" s="1"/>
      <c r="G863" s="1"/>
      <c r="I863" s="1"/>
      <c r="K863" s="1"/>
      <c r="O863" s="1"/>
      <c r="Q863" s="1"/>
      <c r="S863" s="1"/>
      <c r="U863" s="1"/>
      <c r="W863" s="1"/>
    </row>
    <row r="864" spans="3:23" x14ac:dyDescent="0.4">
      <c r="C864" s="1"/>
      <c r="E864" s="1"/>
      <c r="G864" s="1"/>
      <c r="I864" s="1"/>
      <c r="K864" s="1"/>
      <c r="O864" s="1"/>
      <c r="Q864" s="1"/>
      <c r="S864" s="1"/>
      <c r="U864" s="1"/>
      <c r="W864" s="1"/>
    </row>
    <row r="865" spans="3:23" x14ac:dyDescent="0.4">
      <c r="C865" s="1"/>
      <c r="E865" s="1"/>
      <c r="G865" s="1"/>
      <c r="I865" s="1"/>
      <c r="K865" s="1"/>
      <c r="O865" s="1"/>
      <c r="Q865" s="1"/>
      <c r="S865" s="1"/>
      <c r="U865" s="1"/>
      <c r="W865" s="1"/>
    </row>
    <row r="866" spans="3:23" x14ac:dyDescent="0.4">
      <c r="C866" s="1"/>
      <c r="E866" s="1"/>
      <c r="G866" s="1"/>
      <c r="I866" s="1"/>
      <c r="K866" s="1"/>
      <c r="O866" s="1"/>
      <c r="Q866" s="1"/>
      <c r="S866" s="1"/>
      <c r="U866" s="1"/>
      <c r="W866" s="1"/>
    </row>
    <row r="867" spans="3:23" x14ac:dyDescent="0.4">
      <c r="C867" s="1"/>
      <c r="E867" s="1"/>
      <c r="G867" s="1"/>
      <c r="I867" s="1"/>
      <c r="K867" s="1"/>
      <c r="O867" s="1"/>
      <c r="Q867" s="1"/>
      <c r="S867" s="1"/>
      <c r="U867" s="1"/>
      <c r="W867" s="1"/>
    </row>
    <row r="868" spans="3:23" x14ac:dyDescent="0.4">
      <c r="C868" s="1"/>
      <c r="E868" s="1"/>
      <c r="G868" s="1"/>
      <c r="I868" s="1"/>
      <c r="K868" s="1"/>
      <c r="O868" s="1"/>
      <c r="Q868" s="1"/>
      <c r="S868" s="1"/>
      <c r="U868" s="1"/>
      <c r="W868" s="1"/>
    </row>
    <row r="869" spans="3:23" x14ac:dyDescent="0.4">
      <c r="C869" s="1"/>
      <c r="E869" s="1"/>
      <c r="G869" s="1"/>
      <c r="I869" s="1"/>
      <c r="K869" s="1"/>
      <c r="O869" s="1"/>
      <c r="Q869" s="1"/>
      <c r="S869" s="1"/>
      <c r="U869" s="1"/>
      <c r="W869" s="1"/>
    </row>
    <row r="870" spans="3:23" x14ac:dyDescent="0.4">
      <c r="C870" s="1"/>
      <c r="E870" s="1"/>
      <c r="G870" s="1"/>
      <c r="I870" s="1"/>
      <c r="K870" s="1"/>
      <c r="O870" s="1"/>
      <c r="Q870" s="1"/>
      <c r="S870" s="1"/>
      <c r="U870" s="1"/>
      <c r="W870" s="1"/>
    </row>
    <row r="871" spans="3:23" x14ac:dyDescent="0.4">
      <c r="C871" s="1"/>
      <c r="E871" s="1"/>
      <c r="G871" s="1"/>
      <c r="I871" s="1"/>
      <c r="K871" s="1"/>
      <c r="O871" s="1"/>
      <c r="Q871" s="1"/>
      <c r="S871" s="1"/>
      <c r="U871" s="1"/>
      <c r="W871" s="1"/>
    </row>
    <row r="872" spans="3:23" x14ac:dyDescent="0.4">
      <c r="C872" s="1"/>
      <c r="E872" s="1"/>
      <c r="G872" s="1"/>
      <c r="I872" s="1"/>
      <c r="K872" s="1"/>
      <c r="O872" s="1"/>
      <c r="Q872" s="1"/>
      <c r="S872" s="1"/>
      <c r="U872" s="1"/>
      <c r="W872" s="1"/>
    </row>
    <row r="873" spans="3:23" x14ac:dyDescent="0.4">
      <c r="C873" s="1"/>
      <c r="E873" s="1"/>
      <c r="G873" s="1"/>
      <c r="I873" s="1"/>
      <c r="K873" s="1"/>
      <c r="O873" s="1"/>
      <c r="Q873" s="1"/>
      <c r="S873" s="1"/>
      <c r="U873" s="1"/>
      <c r="W873" s="1"/>
    </row>
    <row r="874" spans="3:23" x14ac:dyDescent="0.4">
      <c r="C874" s="1"/>
      <c r="E874" s="1"/>
      <c r="G874" s="1"/>
      <c r="I874" s="1"/>
      <c r="K874" s="1"/>
      <c r="O874" s="1"/>
      <c r="Q874" s="1"/>
      <c r="S874" s="1"/>
      <c r="U874" s="1"/>
      <c r="W874" s="1"/>
    </row>
    <row r="875" spans="3:23" x14ac:dyDescent="0.4">
      <c r="C875" s="1"/>
      <c r="E875" s="1"/>
      <c r="G875" s="1"/>
      <c r="I875" s="1"/>
      <c r="K875" s="1"/>
      <c r="O875" s="1"/>
      <c r="Q875" s="1"/>
      <c r="S875" s="1"/>
      <c r="U875" s="1"/>
      <c r="W875" s="1"/>
    </row>
    <row r="876" spans="3:23" x14ac:dyDescent="0.4">
      <c r="C876" s="1"/>
      <c r="E876" s="1"/>
      <c r="G876" s="1"/>
      <c r="I876" s="1"/>
      <c r="K876" s="1"/>
      <c r="O876" s="1"/>
      <c r="Q876" s="1"/>
      <c r="S876" s="1"/>
      <c r="U876" s="1"/>
      <c r="W876" s="1"/>
    </row>
    <row r="877" spans="3:23" x14ac:dyDescent="0.4">
      <c r="C877" s="1"/>
      <c r="E877" s="1"/>
      <c r="G877" s="1"/>
      <c r="I877" s="1"/>
      <c r="K877" s="1"/>
      <c r="O877" s="1"/>
      <c r="Q877" s="1"/>
      <c r="S877" s="1"/>
      <c r="U877" s="1"/>
      <c r="W877" s="1"/>
    </row>
    <row r="878" spans="3:23" x14ac:dyDescent="0.4">
      <c r="C878" s="1"/>
      <c r="E878" s="1"/>
      <c r="G878" s="1"/>
      <c r="I878" s="1"/>
      <c r="K878" s="1"/>
      <c r="O878" s="1"/>
      <c r="Q878" s="1"/>
      <c r="S878" s="1"/>
      <c r="U878" s="1"/>
      <c r="W878" s="1"/>
    </row>
    <row r="879" spans="3:23" x14ac:dyDescent="0.4">
      <c r="C879" s="1"/>
      <c r="E879" s="1"/>
      <c r="G879" s="1"/>
      <c r="I879" s="1"/>
      <c r="K879" s="1"/>
      <c r="O879" s="1"/>
      <c r="Q879" s="1"/>
      <c r="S879" s="1"/>
      <c r="U879" s="1"/>
      <c r="W879" s="1"/>
    </row>
    <row r="880" spans="3:23" x14ac:dyDescent="0.4">
      <c r="C880" s="1"/>
      <c r="E880" s="1"/>
      <c r="G880" s="1"/>
      <c r="I880" s="1"/>
      <c r="K880" s="1"/>
      <c r="O880" s="1"/>
      <c r="Q880" s="1"/>
      <c r="S880" s="1"/>
      <c r="U880" s="1"/>
      <c r="W880" s="1"/>
    </row>
    <row r="881" spans="3:23" x14ac:dyDescent="0.4">
      <c r="C881" s="1"/>
      <c r="E881" s="1"/>
      <c r="G881" s="1"/>
      <c r="I881" s="1"/>
      <c r="K881" s="1"/>
      <c r="O881" s="1"/>
      <c r="Q881" s="1"/>
      <c r="S881" s="1"/>
      <c r="U881" s="1"/>
      <c r="W881" s="1"/>
    </row>
    <row r="882" spans="3:23" x14ac:dyDescent="0.4">
      <c r="C882" s="1"/>
      <c r="E882" s="1"/>
      <c r="G882" s="1"/>
      <c r="I882" s="1"/>
      <c r="K882" s="1"/>
      <c r="O882" s="1"/>
      <c r="Q882" s="1"/>
      <c r="S882" s="1"/>
      <c r="U882" s="1"/>
      <c r="W882" s="1"/>
    </row>
    <row r="883" spans="3:23" x14ac:dyDescent="0.4">
      <c r="C883" s="1"/>
      <c r="E883" s="1"/>
      <c r="G883" s="1"/>
      <c r="I883" s="1"/>
      <c r="K883" s="1"/>
      <c r="O883" s="1"/>
      <c r="Q883" s="1"/>
      <c r="S883" s="1"/>
      <c r="U883" s="1"/>
      <c r="W883" s="1"/>
    </row>
    <row r="884" spans="3:23" x14ac:dyDescent="0.4">
      <c r="C884" s="1"/>
      <c r="E884" s="1"/>
      <c r="G884" s="1"/>
      <c r="I884" s="1"/>
      <c r="K884" s="1"/>
      <c r="O884" s="1"/>
      <c r="Q884" s="1"/>
      <c r="S884" s="1"/>
      <c r="U884" s="1"/>
      <c r="W884" s="1"/>
    </row>
    <row r="885" spans="3:23" x14ac:dyDescent="0.4">
      <c r="C885" s="1"/>
      <c r="E885" s="1"/>
      <c r="G885" s="1"/>
      <c r="I885" s="1"/>
      <c r="K885" s="1"/>
      <c r="O885" s="1"/>
      <c r="Q885" s="1"/>
      <c r="S885" s="1"/>
      <c r="U885" s="1"/>
      <c r="W885" s="1"/>
    </row>
    <row r="886" spans="3:23" x14ac:dyDescent="0.4">
      <c r="C886" s="1"/>
      <c r="E886" s="1"/>
      <c r="G886" s="1"/>
      <c r="I886" s="1"/>
      <c r="K886" s="1"/>
      <c r="O886" s="1"/>
      <c r="Q886" s="1"/>
      <c r="S886" s="1"/>
      <c r="U886" s="1"/>
      <c r="W886" s="1"/>
    </row>
    <row r="887" spans="3:23" x14ac:dyDescent="0.4">
      <c r="C887" s="1"/>
      <c r="E887" s="1"/>
      <c r="G887" s="1"/>
      <c r="I887" s="1"/>
      <c r="K887" s="1"/>
      <c r="O887" s="1"/>
      <c r="Q887" s="1"/>
      <c r="S887" s="1"/>
      <c r="U887" s="1"/>
      <c r="W887" s="1"/>
    </row>
    <row r="888" spans="3:23" x14ac:dyDescent="0.4">
      <c r="C888" s="1"/>
      <c r="E888" s="1"/>
      <c r="G888" s="1"/>
      <c r="I888" s="1"/>
      <c r="K888" s="1"/>
      <c r="O888" s="1"/>
      <c r="Q888" s="1"/>
      <c r="S888" s="1"/>
      <c r="U888" s="1"/>
      <c r="W888" s="1"/>
    </row>
    <row r="889" spans="3:23" x14ac:dyDescent="0.4">
      <c r="C889" s="1"/>
      <c r="E889" s="1"/>
      <c r="G889" s="1"/>
      <c r="I889" s="1"/>
      <c r="K889" s="1"/>
      <c r="O889" s="1"/>
      <c r="Q889" s="1"/>
      <c r="S889" s="1"/>
      <c r="U889" s="1"/>
      <c r="W889" s="1"/>
    </row>
    <row r="890" spans="3:23" x14ac:dyDescent="0.4">
      <c r="C890" s="1"/>
      <c r="E890" s="1"/>
      <c r="G890" s="1"/>
      <c r="I890" s="1"/>
      <c r="K890" s="1"/>
      <c r="O890" s="1"/>
      <c r="Q890" s="1"/>
      <c r="S890" s="1"/>
      <c r="U890" s="1"/>
      <c r="W890" s="1"/>
    </row>
    <row r="891" spans="3:23" x14ac:dyDescent="0.4">
      <c r="C891" s="1"/>
      <c r="E891" s="1"/>
      <c r="G891" s="1"/>
      <c r="I891" s="1"/>
      <c r="K891" s="1"/>
      <c r="O891" s="1"/>
      <c r="Q891" s="1"/>
      <c r="S891" s="1"/>
      <c r="U891" s="1"/>
      <c r="W891" s="1"/>
    </row>
    <row r="892" spans="3:23" x14ac:dyDescent="0.4">
      <c r="C892" s="1"/>
      <c r="E892" s="1"/>
      <c r="G892" s="1"/>
      <c r="I892" s="1"/>
      <c r="K892" s="1"/>
      <c r="O892" s="1"/>
      <c r="Q892" s="1"/>
      <c r="S892" s="1"/>
      <c r="U892" s="1"/>
      <c r="W892" s="1"/>
    </row>
    <row r="893" spans="3:23" x14ac:dyDescent="0.4">
      <c r="C893" s="1"/>
      <c r="E893" s="1"/>
      <c r="G893" s="1"/>
      <c r="I893" s="1"/>
      <c r="K893" s="1"/>
      <c r="O893" s="1"/>
      <c r="Q893" s="1"/>
      <c r="S893" s="1"/>
      <c r="U893" s="1"/>
      <c r="W893" s="1"/>
    </row>
    <row r="894" spans="3:23" x14ac:dyDescent="0.4">
      <c r="C894" s="1"/>
      <c r="E894" s="1"/>
      <c r="G894" s="1"/>
      <c r="I894" s="1"/>
      <c r="K894" s="1"/>
      <c r="O894" s="1"/>
      <c r="Q894" s="1"/>
      <c r="S894" s="1"/>
      <c r="U894" s="1"/>
      <c r="W894" s="1"/>
    </row>
    <row r="895" spans="3:23" x14ac:dyDescent="0.4">
      <c r="C895" s="1"/>
      <c r="E895" s="1"/>
      <c r="G895" s="1"/>
      <c r="I895" s="1"/>
      <c r="K895" s="1"/>
      <c r="O895" s="1"/>
      <c r="Q895" s="1"/>
      <c r="S895" s="1"/>
      <c r="U895" s="1"/>
      <c r="W895" s="1"/>
    </row>
    <row r="896" spans="3:23" x14ac:dyDescent="0.4">
      <c r="C896" s="1"/>
      <c r="E896" s="1"/>
      <c r="G896" s="1"/>
      <c r="I896" s="1"/>
      <c r="K896" s="1"/>
      <c r="O896" s="1"/>
      <c r="Q896" s="1"/>
      <c r="S896" s="1"/>
      <c r="U896" s="1"/>
      <c r="W896" s="1"/>
    </row>
    <row r="897" spans="3:23" x14ac:dyDescent="0.4">
      <c r="C897" s="1"/>
      <c r="E897" s="1"/>
      <c r="G897" s="1"/>
      <c r="I897" s="1"/>
      <c r="K897" s="1"/>
      <c r="O897" s="1"/>
      <c r="Q897" s="1"/>
      <c r="S897" s="1"/>
      <c r="U897" s="1"/>
      <c r="W897" s="1"/>
    </row>
    <row r="898" spans="3:23" x14ac:dyDescent="0.4">
      <c r="C898" s="1"/>
      <c r="E898" s="1"/>
      <c r="G898" s="1"/>
      <c r="I898" s="1"/>
      <c r="K898" s="1"/>
      <c r="O898" s="1"/>
      <c r="Q898" s="1"/>
      <c r="S898" s="1"/>
      <c r="U898" s="1"/>
      <c r="W898" s="1"/>
    </row>
    <row r="899" spans="3:23" x14ac:dyDescent="0.4">
      <c r="C899" s="1"/>
      <c r="E899" s="1"/>
      <c r="G899" s="1"/>
      <c r="I899" s="1"/>
      <c r="K899" s="1"/>
      <c r="O899" s="1"/>
      <c r="Q899" s="1"/>
      <c r="S899" s="1"/>
      <c r="U899" s="1"/>
      <c r="W899" s="1"/>
    </row>
    <row r="900" spans="3:23" x14ac:dyDescent="0.4">
      <c r="C900" s="1"/>
      <c r="E900" s="1"/>
      <c r="G900" s="1"/>
      <c r="I900" s="1"/>
      <c r="K900" s="1"/>
      <c r="O900" s="1"/>
      <c r="Q900" s="1"/>
      <c r="S900" s="1"/>
      <c r="U900" s="1"/>
      <c r="W900" s="1"/>
    </row>
    <row r="901" spans="3:23" x14ac:dyDescent="0.4">
      <c r="C901" s="1"/>
      <c r="E901" s="1"/>
      <c r="G901" s="1"/>
      <c r="I901" s="1"/>
      <c r="K901" s="1"/>
      <c r="O901" s="1"/>
      <c r="Q901" s="1"/>
      <c r="S901" s="1"/>
      <c r="U901" s="1"/>
      <c r="W901" s="1"/>
    </row>
    <row r="902" spans="3:23" x14ac:dyDescent="0.4">
      <c r="C902" s="1"/>
      <c r="E902" s="1"/>
      <c r="G902" s="1"/>
      <c r="I902" s="1"/>
      <c r="K902" s="1"/>
      <c r="O902" s="1"/>
      <c r="Q902" s="1"/>
      <c r="S902" s="1"/>
      <c r="U902" s="1"/>
      <c r="W902" s="1"/>
    </row>
    <row r="903" spans="3:23" x14ac:dyDescent="0.4">
      <c r="C903" s="1"/>
      <c r="E903" s="1"/>
      <c r="G903" s="1"/>
      <c r="I903" s="1"/>
      <c r="K903" s="1"/>
      <c r="O903" s="1"/>
      <c r="Q903" s="1"/>
      <c r="S903" s="1"/>
      <c r="U903" s="1"/>
      <c r="W903" s="1"/>
    </row>
    <row r="904" spans="3:23" x14ac:dyDescent="0.4">
      <c r="C904" s="1"/>
      <c r="E904" s="1"/>
      <c r="G904" s="1"/>
      <c r="I904" s="1"/>
      <c r="K904" s="1"/>
      <c r="O904" s="1"/>
      <c r="Q904" s="1"/>
      <c r="S904" s="1"/>
      <c r="U904" s="1"/>
      <c r="W904" s="1"/>
    </row>
    <row r="905" spans="3:23" x14ac:dyDescent="0.4">
      <c r="C905" s="1"/>
      <c r="E905" s="1"/>
      <c r="G905" s="1"/>
      <c r="I905" s="1"/>
      <c r="K905" s="1"/>
      <c r="O905" s="1"/>
      <c r="Q905" s="1"/>
      <c r="S905" s="1"/>
      <c r="U905" s="1"/>
      <c r="W905" s="1"/>
    </row>
    <row r="906" spans="3:23" x14ac:dyDescent="0.4">
      <c r="C906" s="1"/>
      <c r="E906" s="1"/>
      <c r="G906" s="1"/>
      <c r="I906" s="1"/>
      <c r="K906" s="1"/>
      <c r="O906" s="1"/>
      <c r="Q906" s="1"/>
      <c r="S906" s="1"/>
      <c r="U906" s="1"/>
      <c r="W906" s="1"/>
    </row>
    <row r="907" spans="3:23" x14ac:dyDescent="0.4">
      <c r="C907" s="1"/>
      <c r="E907" s="1"/>
      <c r="G907" s="1"/>
      <c r="I907" s="1"/>
      <c r="K907" s="1"/>
      <c r="O907" s="1"/>
      <c r="Q907" s="1"/>
      <c r="S907" s="1"/>
      <c r="U907" s="1"/>
      <c r="W907" s="1"/>
    </row>
    <row r="908" spans="3:23" x14ac:dyDescent="0.4">
      <c r="C908" s="1"/>
      <c r="E908" s="1"/>
      <c r="G908" s="1"/>
      <c r="I908" s="1"/>
      <c r="K908" s="1"/>
      <c r="O908" s="1"/>
      <c r="Q908" s="1"/>
      <c r="S908" s="1"/>
      <c r="U908" s="1"/>
      <c r="W908" s="1"/>
    </row>
    <row r="909" spans="3:23" x14ac:dyDescent="0.4">
      <c r="C909" s="1"/>
      <c r="E909" s="1"/>
      <c r="G909" s="1"/>
      <c r="I909" s="1"/>
      <c r="K909" s="1"/>
      <c r="O909" s="1"/>
      <c r="Q909" s="1"/>
      <c r="S909" s="1"/>
      <c r="U909" s="1"/>
      <c r="W909" s="1"/>
    </row>
    <row r="910" spans="3:23" x14ac:dyDescent="0.4">
      <c r="C910" s="1"/>
      <c r="E910" s="1"/>
      <c r="G910" s="1"/>
      <c r="I910" s="1"/>
      <c r="K910" s="1"/>
      <c r="O910" s="1"/>
      <c r="Q910" s="1"/>
      <c r="S910" s="1"/>
      <c r="U910" s="1"/>
      <c r="W910" s="1"/>
    </row>
    <row r="911" spans="3:23" x14ac:dyDescent="0.4">
      <c r="C911" s="1"/>
      <c r="E911" s="1"/>
      <c r="G911" s="1"/>
      <c r="I911" s="1"/>
      <c r="K911" s="1"/>
      <c r="O911" s="1"/>
      <c r="Q911" s="1"/>
      <c r="S911" s="1"/>
      <c r="U911" s="1"/>
      <c r="W911" s="1"/>
    </row>
    <row r="912" spans="3:23" x14ac:dyDescent="0.4">
      <c r="C912" s="1"/>
      <c r="E912" s="1"/>
      <c r="G912" s="1"/>
      <c r="I912" s="1"/>
      <c r="K912" s="1"/>
      <c r="O912" s="1"/>
      <c r="Q912" s="1"/>
      <c r="S912" s="1"/>
      <c r="U912" s="1"/>
      <c r="W912" s="1"/>
    </row>
    <row r="913" spans="3:23" x14ac:dyDescent="0.4">
      <c r="C913" s="1"/>
      <c r="E913" s="1"/>
      <c r="G913" s="1"/>
      <c r="I913" s="1"/>
      <c r="K913" s="1"/>
      <c r="O913" s="1"/>
      <c r="Q913" s="1"/>
      <c r="S913" s="1"/>
      <c r="U913" s="1"/>
      <c r="W913" s="1"/>
    </row>
    <row r="914" spans="3:23" x14ac:dyDescent="0.4">
      <c r="C914" s="1"/>
      <c r="E914" s="1"/>
      <c r="G914" s="1"/>
      <c r="I914" s="1"/>
      <c r="K914" s="1"/>
      <c r="O914" s="1"/>
      <c r="Q914" s="1"/>
      <c r="S914" s="1"/>
      <c r="U914" s="1"/>
      <c r="W914" s="1"/>
    </row>
    <row r="915" spans="3:23" x14ac:dyDescent="0.4">
      <c r="C915" s="1"/>
      <c r="E915" s="1"/>
      <c r="G915" s="1"/>
      <c r="I915" s="1"/>
      <c r="K915" s="1"/>
      <c r="O915" s="1"/>
      <c r="Q915" s="1"/>
      <c r="S915" s="1"/>
      <c r="U915" s="1"/>
      <c r="W915" s="1"/>
    </row>
    <row r="916" spans="3:23" x14ac:dyDescent="0.4">
      <c r="C916" s="1"/>
      <c r="E916" s="1"/>
      <c r="G916" s="1"/>
      <c r="I916" s="1"/>
      <c r="K916" s="1"/>
      <c r="O916" s="1"/>
      <c r="Q916" s="1"/>
      <c r="S916" s="1"/>
      <c r="U916" s="1"/>
      <c r="W916" s="1"/>
    </row>
    <row r="917" spans="3:23" x14ac:dyDescent="0.4">
      <c r="C917" s="1"/>
      <c r="E917" s="1"/>
      <c r="G917" s="1"/>
      <c r="I917" s="1"/>
      <c r="K917" s="1"/>
      <c r="O917" s="1"/>
      <c r="Q917" s="1"/>
      <c r="S917" s="1"/>
      <c r="U917" s="1"/>
      <c r="W917" s="1"/>
    </row>
    <row r="918" spans="3:23" x14ac:dyDescent="0.4">
      <c r="C918" s="1"/>
      <c r="E918" s="1"/>
      <c r="G918" s="1"/>
      <c r="I918" s="1"/>
      <c r="K918" s="1"/>
      <c r="O918" s="1"/>
      <c r="Q918" s="1"/>
      <c r="S918" s="1"/>
      <c r="U918" s="1"/>
      <c r="W918" s="1"/>
    </row>
    <row r="919" spans="3:23" x14ac:dyDescent="0.4">
      <c r="C919" s="1"/>
      <c r="E919" s="1"/>
      <c r="G919" s="1"/>
      <c r="I919" s="1"/>
      <c r="K919" s="1"/>
      <c r="O919" s="1"/>
      <c r="Q919" s="1"/>
      <c r="S919" s="1"/>
      <c r="U919" s="1"/>
      <c r="W919" s="1"/>
    </row>
    <row r="920" spans="3:23" x14ac:dyDescent="0.4">
      <c r="C920" s="1"/>
      <c r="E920" s="1"/>
      <c r="G920" s="1"/>
      <c r="I920" s="1"/>
      <c r="K920" s="1"/>
      <c r="O920" s="1"/>
      <c r="Q920" s="1"/>
      <c r="S920" s="1"/>
      <c r="U920" s="1"/>
      <c r="W920" s="1"/>
    </row>
    <row r="921" spans="3:23" x14ac:dyDescent="0.4">
      <c r="C921" s="1"/>
      <c r="E921" s="1"/>
      <c r="G921" s="1"/>
      <c r="I921" s="1"/>
      <c r="K921" s="1"/>
      <c r="O921" s="1"/>
      <c r="Q921" s="1"/>
      <c r="S921" s="1"/>
      <c r="U921" s="1"/>
      <c r="W921" s="1"/>
    </row>
    <row r="922" spans="3:23" x14ac:dyDescent="0.4">
      <c r="C922" s="1"/>
      <c r="E922" s="1"/>
      <c r="G922" s="1"/>
      <c r="I922" s="1"/>
      <c r="K922" s="1"/>
      <c r="O922" s="1"/>
      <c r="Q922" s="1"/>
      <c r="S922" s="1"/>
      <c r="U922" s="1"/>
      <c r="W922" s="1"/>
    </row>
    <row r="923" spans="3:23" x14ac:dyDescent="0.4">
      <c r="C923" s="1"/>
      <c r="E923" s="1"/>
      <c r="G923" s="1"/>
      <c r="I923" s="1"/>
      <c r="K923" s="1"/>
      <c r="O923" s="1"/>
      <c r="Q923" s="1"/>
      <c r="S923" s="1"/>
      <c r="U923" s="1"/>
      <c r="W923" s="1"/>
    </row>
    <row r="924" spans="3:23" x14ac:dyDescent="0.4">
      <c r="C924" s="1"/>
      <c r="E924" s="1"/>
      <c r="G924" s="1"/>
      <c r="I924" s="1"/>
      <c r="K924" s="1"/>
      <c r="O924" s="1"/>
      <c r="Q924" s="1"/>
      <c r="S924" s="1"/>
      <c r="U924" s="1"/>
      <c r="W924" s="1"/>
    </row>
    <row r="925" spans="3:23" x14ac:dyDescent="0.4">
      <c r="C925" s="1"/>
      <c r="E925" s="1"/>
      <c r="G925" s="1"/>
      <c r="I925" s="1"/>
      <c r="K925" s="1"/>
      <c r="O925" s="1"/>
      <c r="Q925" s="1"/>
      <c r="S925" s="1"/>
      <c r="U925" s="1"/>
      <c r="W925" s="1"/>
    </row>
    <row r="926" spans="3:23" x14ac:dyDescent="0.4">
      <c r="C926" s="1"/>
      <c r="E926" s="1"/>
      <c r="G926" s="1"/>
      <c r="I926" s="1"/>
      <c r="K926" s="1"/>
      <c r="O926" s="1"/>
      <c r="Q926" s="1"/>
      <c r="S926" s="1"/>
      <c r="U926" s="1"/>
      <c r="W926" s="1"/>
    </row>
    <row r="927" spans="3:23" x14ac:dyDescent="0.4">
      <c r="C927" s="1"/>
      <c r="E927" s="1"/>
      <c r="G927" s="1"/>
      <c r="I927" s="1"/>
      <c r="K927" s="1"/>
      <c r="O927" s="1"/>
      <c r="Q927" s="1"/>
      <c r="S927" s="1"/>
      <c r="U927" s="1"/>
      <c r="W927" s="1"/>
    </row>
    <row r="928" spans="3:23" x14ac:dyDescent="0.4">
      <c r="C928" s="1"/>
      <c r="E928" s="1"/>
      <c r="G928" s="1"/>
      <c r="I928" s="1"/>
      <c r="K928" s="1"/>
      <c r="O928" s="1"/>
      <c r="Q928" s="1"/>
      <c r="S928" s="1"/>
      <c r="U928" s="1"/>
      <c r="W928" s="1"/>
    </row>
    <row r="929" spans="3:23" x14ac:dyDescent="0.4">
      <c r="C929" s="1"/>
      <c r="E929" s="1"/>
      <c r="G929" s="1"/>
      <c r="I929" s="1"/>
      <c r="K929" s="1"/>
      <c r="O929" s="1"/>
      <c r="Q929" s="1"/>
      <c r="S929" s="1"/>
      <c r="U929" s="1"/>
      <c r="W929" s="1"/>
    </row>
    <row r="930" spans="3:23" x14ac:dyDescent="0.4">
      <c r="C930" s="1"/>
      <c r="E930" s="1"/>
      <c r="G930" s="1"/>
      <c r="I930" s="1"/>
      <c r="K930" s="1"/>
      <c r="O930" s="1"/>
      <c r="Q930" s="1"/>
      <c r="S930" s="1"/>
      <c r="U930" s="1"/>
      <c r="W930" s="1"/>
    </row>
    <row r="931" spans="3:23" x14ac:dyDescent="0.4">
      <c r="C931" s="1"/>
      <c r="E931" s="1"/>
      <c r="G931" s="1"/>
      <c r="I931" s="1"/>
      <c r="K931" s="1"/>
      <c r="O931" s="1"/>
      <c r="Q931" s="1"/>
      <c r="S931" s="1"/>
      <c r="U931" s="1"/>
      <c r="W931" s="1"/>
    </row>
    <row r="932" spans="3:23" x14ac:dyDescent="0.4">
      <c r="C932" s="1"/>
      <c r="E932" s="1"/>
      <c r="G932" s="1"/>
      <c r="I932" s="1"/>
      <c r="K932" s="1"/>
      <c r="O932" s="1"/>
      <c r="Q932" s="1"/>
      <c r="S932" s="1"/>
      <c r="U932" s="1"/>
      <c r="W932" s="1"/>
    </row>
    <row r="933" spans="3:23" x14ac:dyDescent="0.4">
      <c r="C933" s="1"/>
      <c r="E933" s="1"/>
      <c r="G933" s="1"/>
      <c r="I933" s="1"/>
      <c r="K933" s="1"/>
      <c r="O933" s="1"/>
      <c r="Q933" s="1"/>
      <c r="S933" s="1"/>
      <c r="U933" s="1"/>
      <c r="W933" s="1"/>
    </row>
    <row r="934" spans="3:23" x14ac:dyDescent="0.4">
      <c r="C934" s="1"/>
      <c r="E934" s="1"/>
      <c r="G934" s="1"/>
      <c r="I934" s="1"/>
      <c r="K934" s="1"/>
      <c r="O934" s="1"/>
      <c r="Q934" s="1"/>
      <c r="S934" s="1"/>
      <c r="U934" s="1"/>
      <c r="W934" s="1"/>
    </row>
    <row r="935" spans="3:23" x14ac:dyDescent="0.4">
      <c r="C935" s="1"/>
      <c r="E935" s="1"/>
      <c r="G935" s="1"/>
      <c r="I935" s="1"/>
      <c r="K935" s="1"/>
      <c r="O935" s="1"/>
      <c r="Q935" s="1"/>
      <c r="S935" s="1"/>
      <c r="U935" s="1"/>
      <c r="W935" s="1"/>
    </row>
    <row r="936" spans="3:23" x14ac:dyDescent="0.4">
      <c r="C936" s="1"/>
      <c r="E936" s="1"/>
      <c r="G936" s="1"/>
      <c r="I936" s="1"/>
      <c r="K936" s="1"/>
      <c r="O936" s="1"/>
      <c r="Q936" s="1"/>
      <c r="S936" s="1"/>
      <c r="U936" s="1"/>
      <c r="W936" s="1"/>
    </row>
    <row r="937" spans="3:23" x14ac:dyDescent="0.4">
      <c r="C937" s="1"/>
      <c r="E937" s="1"/>
      <c r="G937" s="1"/>
      <c r="I937" s="1"/>
      <c r="K937" s="1"/>
      <c r="O937" s="1"/>
      <c r="Q937" s="1"/>
      <c r="S937" s="1"/>
      <c r="U937" s="1"/>
      <c r="W937" s="1"/>
    </row>
    <row r="938" spans="3:23" x14ac:dyDescent="0.4">
      <c r="C938" s="1"/>
      <c r="E938" s="1"/>
      <c r="G938" s="1"/>
      <c r="I938" s="1"/>
      <c r="K938" s="1"/>
      <c r="O938" s="1"/>
      <c r="Q938" s="1"/>
      <c r="S938" s="1"/>
      <c r="U938" s="1"/>
      <c r="W938" s="1"/>
    </row>
    <row r="939" spans="3:23" x14ac:dyDescent="0.4">
      <c r="C939" s="1"/>
      <c r="E939" s="1"/>
      <c r="G939" s="1"/>
      <c r="I939" s="1"/>
      <c r="K939" s="1"/>
      <c r="O939" s="1"/>
      <c r="Q939" s="1"/>
      <c r="S939" s="1"/>
      <c r="U939" s="1"/>
      <c r="W939" s="1"/>
    </row>
    <row r="940" spans="3:23" x14ac:dyDescent="0.4">
      <c r="C940" s="1"/>
      <c r="E940" s="1"/>
      <c r="G940" s="1"/>
      <c r="I940" s="1"/>
      <c r="K940" s="1"/>
      <c r="O940" s="1"/>
      <c r="Q940" s="1"/>
      <c r="S940" s="1"/>
      <c r="U940" s="1"/>
      <c r="W940" s="1"/>
    </row>
    <row r="941" spans="3:23" x14ac:dyDescent="0.4">
      <c r="C941" s="1"/>
      <c r="E941" s="1"/>
      <c r="G941" s="1"/>
      <c r="I941" s="1"/>
      <c r="K941" s="1"/>
      <c r="O941" s="1"/>
      <c r="Q941" s="1"/>
      <c r="S941" s="1"/>
      <c r="U941" s="1"/>
      <c r="W941" s="1"/>
    </row>
    <row r="942" spans="3:23" x14ac:dyDescent="0.4">
      <c r="C942" s="1"/>
      <c r="E942" s="1"/>
      <c r="G942" s="1"/>
      <c r="I942" s="1"/>
      <c r="K942" s="1"/>
      <c r="O942" s="1"/>
      <c r="Q942" s="1"/>
      <c r="S942" s="1"/>
      <c r="U942" s="1"/>
      <c r="W942" s="1"/>
    </row>
    <row r="943" spans="3:23" x14ac:dyDescent="0.4">
      <c r="C943" s="1"/>
      <c r="E943" s="1"/>
      <c r="G943" s="1"/>
      <c r="I943" s="1"/>
      <c r="K943" s="1"/>
      <c r="O943" s="1"/>
      <c r="Q943" s="1"/>
      <c r="S943" s="1"/>
      <c r="U943" s="1"/>
      <c r="W943" s="1"/>
    </row>
    <row r="944" spans="3:23" x14ac:dyDescent="0.4">
      <c r="C944" s="1"/>
      <c r="E944" s="1"/>
      <c r="G944" s="1"/>
      <c r="I944" s="1"/>
      <c r="K944" s="1"/>
      <c r="O944" s="1"/>
      <c r="Q944" s="1"/>
      <c r="S944" s="1"/>
      <c r="U944" s="1"/>
      <c r="W944" s="1"/>
    </row>
    <row r="945" spans="3:23" x14ac:dyDescent="0.4">
      <c r="C945" s="1"/>
      <c r="E945" s="1"/>
      <c r="G945" s="1"/>
      <c r="I945" s="1"/>
      <c r="K945" s="1"/>
      <c r="O945" s="1"/>
      <c r="Q945" s="1"/>
      <c r="S945" s="1"/>
      <c r="U945" s="1"/>
      <c r="W945" s="1"/>
    </row>
    <row r="946" spans="3:23" x14ac:dyDescent="0.4">
      <c r="C946" s="1"/>
      <c r="E946" s="1"/>
      <c r="G946" s="1"/>
      <c r="I946" s="1"/>
      <c r="K946" s="1"/>
      <c r="O946" s="1"/>
      <c r="Q946" s="1"/>
      <c r="S946" s="1"/>
      <c r="U946" s="1"/>
      <c r="W946" s="1"/>
    </row>
    <row r="947" spans="3:23" x14ac:dyDescent="0.4">
      <c r="C947" s="1"/>
      <c r="E947" s="1"/>
      <c r="G947" s="1"/>
      <c r="I947" s="1"/>
      <c r="K947" s="1"/>
      <c r="O947" s="1"/>
      <c r="Q947" s="1"/>
      <c r="S947" s="1"/>
      <c r="U947" s="1"/>
      <c r="W947" s="1"/>
    </row>
    <row r="948" spans="3:23" x14ac:dyDescent="0.4">
      <c r="C948" s="1"/>
      <c r="E948" s="1"/>
      <c r="G948" s="1"/>
      <c r="I948" s="1"/>
      <c r="K948" s="1"/>
      <c r="O948" s="1"/>
      <c r="Q948" s="1"/>
      <c r="S948" s="1"/>
      <c r="U948" s="1"/>
      <c r="W948" s="1"/>
    </row>
    <row r="949" spans="3:23" x14ac:dyDescent="0.4">
      <c r="C949" s="1"/>
      <c r="E949" s="1"/>
      <c r="G949" s="1"/>
      <c r="I949" s="1"/>
      <c r="K949" s="1"/>
      <c r="O949" s="1"/>
      <c r="Q949" s="1"/>
      <c r="S949" s="1"/>
      <c r="U949" s="1"/>
      <c r="W949" s="1"/>
    </row>
    <row r="950" spans="3:23" x14ac:dyDescent="0.4">
      <c r="C950" s="1"/>
      <c r="E950" s="1"/>
      <c r="G950" s="1"/>
      <c r="I950" s="1"/>
      <c r="K950" s="1"/>
      <c r="O950" s="1"/>
      <c r="Q950" s="1"/>
      <c r="S950" s="1"/>
      <c r="U950" s="1"/>
      <c r="W950" s="1"/>
    </row>
    <row r="951" spans="3:23" x14ac:dyDescent="0.4">
      <c r="C951" s="1"/>
      <c r="E951" s="1"/>
      <c r="G951" s="1"/>
      <c r="I951" s="1"/>
      <c r="K951" s="1"/>
      <c r="O951" s="1"/>
      <c r="Q951" s="1"/>
      <c r="S951" s="1"/>
      <c r="U951" s="1"/>
      <c r="W951" s="1"/>
    </row>
    <row r="952" spans="3:23" x14ac:dyDescent="0.4">
      <c r="C952" s="1"/>
      <c r="E952" s="1"/>
      <c r="G952" s="1"/>
      <c r="I952" s="1"/>
      <c r="K952" s="1"/>
      <c r="O952" s="1"/>
      <c r="Q952" s="1"/>
      <c r="S952" s="1"/>
      <c r="U952" s="1"/>
      <c r="W952" s="1"/>
    </row>
    <row r="953" spans="3:23" x14ac:dyDescent="0.4">
      <c r="C953" s="1"/>
      <c r="E953" s="1"/>
      <c r="G953" s="1"/>
      <c r="I953" s="1"/>
      <c r="K953" s="1"/>
      <c r="O953" s="1"/>
      <c r="Q953" s="1"/>
      <c r="S953" s="1"/>
      <c r="U953" s="1"/>
      <c r="W953" s="1"/>
    </row>
    <row r="954" spans="3:23" x14ac:dyDescent="0.4">
      <c r="C954" s="1"/>
      <c r="E954" s="1"/>
      <c r="G954" s="1"/>
      <c r="I954" s="1"/>
      <c r="K954" s="1"/>
      <c r="O954" s="1"/>
      <c r="Q954" s="1"/>
      <c r="S954" s="1"/>
      <c r="U954" s="1"/>
      <c r="W954" s="1"/>
    </row>
    <row r="955" spans="3:23" x14ac:dyDescent="0.4">
      <c r="C955" s="1"/>
      <c r="E955" s="1"/>
      <c r="G955" s="1"/>
      <c r="I955" s="1"/>
      <c r="K955" s="1"/>
      <c r="O955" s="1"/>
      <c r="Q955" s="1"/>
      <c r="S955" s="1"/>
      <c r="U955" s="1"/>
      <c r="W955" s="1"/>
    </row>
    <row r="956" spans="3:23" x14ac:dyDescent="0.4">
      <c r="C956" s="1"/>
      <c r="E956" s="1"/>
      <c r="G956" s="1"/>
      <c r="I956" s="1"/>
      <c r="K956" s="1"/>
      <c r="O956" s="1"/>
      <c r="Q956" s="1"/>
      <c r="S956" s="1"/>
      <c r="U956" s="1"/>
      <c r="W956" s="1"/>
    </row>
    <row r="957" spans="3:23" x14ac:dyDescent="0.4">
      <c r="C957" s="1"/>
      <c r="E957" s="1"/>
      <c r="G957" s="1"/>
      <c r="I957" s="1"/>
      <c r="K957" s="1"/>
      <c r="O957" s="1"/>
      <c r="Q957" s="1"/>
      <c r="S957" s="1"/>
      <c r="U957" s="1"/>
      <c r="W957" s="1"/>
    </row>
    <row r="958" spans="3:23" x14ac:dyDescent="0.4">
      <c r="C958" s="1"/>
      <c r="E958" s="1"/>
      <c r="G958" s="1"/>
      <c r="I958" s="1"/>
      <c r="K958" s="1"/>
      <c r="O958" s="1"/>
      <c r="Q958" s="1"/>
      <c r="S958" s="1"/>
      <c r="U958" s="1"/>
      <c r="W958" s="1"/>
    </row>
    <row r="959" spans="3:23" x14ac:dyDescent="0.4">
      <c r="C959" s="1"/>
      <c r="E959" s="1"/>
      <c r="G959" s="1"/>
      <c r="I959" s="1"/>
      <c r="K959" s="1"/>
      <c r="O959" s="1"/>
      <c r="Q959" s="1"/>
      <c r="S959" s="1"/>
      <c r="U959" s="1"/>
      <c r="W959" s="1"/>
    </row>
    <row r="960" spans="3:23" x14ac:dyDescent="0.4">
      <c r="C960" s="1"/>
      <c r="E960" s="1"/>
      <c r="G960" s="1"/>
      <c r="I960" s="1"/>
      <c r="K960" s="1"/>
      <c r="O960" s="1"/>
      <c r="Q960" s="1"/>
      <c r="S960" s="1"/>
      <c r="U960" s="1"/>
      <c r="W960" s="1"/>
    </row>
    <row r="961" spans="3:23" x14ac:dyDescent="0.4">
      <c r="C961" s="1"/>
      <c r="E961" s="1"/>
      <c r="G961" s="1"/>
      <c r="I961" s="1"/>
      <c r="K961" s="1"/>
      <c r="O961" s="1"/>
      <c r="Q961" s="1"/>
      <c r="S961" s="1"/>
      <c r="U961" s="1"/>
      <c r="W961" s="1"/>
    </row>
    <row r="962" spans="3:23" x14ac:dyDescent="0.4">
      <c r="C962" s="1"/>
      <c r="E962" s="1"/>
      <c r="G962" s="1"/>
      <c r="I962" s="1"/>
      <c r="K962" s="1"/>
      <c r="O962" s="1"/>
      <c r="Q962" s="1"/>
      <c r="S962" s="1"/>
      <c r="U962" s="1"/>
      <c r="W962" s="1"/>
    </row>
    <row r="963" spans="3:23" x14ac:dyDescent="0.4">
      <c r="C963" s="1"/>
      <c r="E963" s="1"/>
      <c r="G963" s="1"/>
      <c r="I963" s="1"/>
      <c r="K963" s="1"/>
      <c r="O963" s="1"/>
      <c r="Q963" s="1"/>
      <c r="S963" s="1"/>
      <c r="U963" s="1"/>
      <c r="W963" s="1"/>
    </row>
    <row r="964" spans="3:23" x14ac:dyDescent="0.4">
      <c r="C964" s="1"/>
      <c r="E964" s="1"/>
      <c r="G964" s="1"/>
      <c r="I964" s="1"/>
      <c r="K964" s="1"/>
      <c r="O964" s="1"/>
      <c r="Q964" s="1"/>
      <c r="S964" s="1"/>
      <c r="U964" s="1"/>
      <c r="W964" s="1"/>
    </row>
    <row r="965" spans="3:23" x14ac:dyDescent="0.4">
      <c r="C965" s="1"/>
      <c r="E965" s="1"/>
      <c r="G965" s="1"/>
      <c r="I965" s="1"/>
      <c r="K965" s="1"/>
      <c r="O965" s="1"/>
      <c r="Q965" s="1"/>
      <c r="S965" s="1"/>
      <c r="U965" s="1"/>
      <c r="W965" s="1"/>
    </row>
    <row r="966" spans="3:23" x14ac:dyDescent="0.4">
      <c r="C966" s="1"/>
      <c r="E966" s="1"/>
      <c r="G966" s="1"/>
      <c r="I966" s="1"/>
      <c r="K966" s="1"/>
      <c r="O966" s="1"/>
      <c r="Q966" s="1"/>
      <c r="S966" s="1"/>
      <c r="U966" s="1"/>
      <c r="W966" s="1"/>
    </row>
    <row r="967" spans="3:23" x14ac:dyDescent="0.4">
      <c r="C967" s="1"/>
      <c r="E967" s="1"/>
      <c r="G967" s="1"/>
      <c r="I967" s="1"/>
      <c r="K967" s="1"/>
      <c r="O967" s="1"/>
      <c r="Q967" s="1"/>
      <c r="S967" s="1"/>
      <c r="U967" s="1"/>
      <c r="W967" s="1"/>
    </row>
    <row r="968" spans="3:23" x14ac:dyDescent="0.4">
      <c r="C968" s="1"/>
      <c r="E968" s="1"/>
      <c r="G968" s="1"/>
      <c r="I968" s="1"/>
      <c r="K968" s="1"/>
      <c r="O968" s="1"/>
      <c r="Q968" s="1"/>
      <c r="S968" s="1"/>
      <c r="U968" s="1"/>
      <c r="W968" s="1"/>
    </row>
    <row r="969" spans="3:23" x14ac:dyDescent="0.4">
      <c r="C969" s="1"/>
      <c r="E969" s="1"/>
      <c r="G969" s="1"/>
      <c r="I969" s="1"/>
      <c r="K969" s="1"/>
      <c r="O969" s="1"/>
      <c r="Q969" s="1"/>
      <c r="S969" s="1"/>
      <c r="U969" s="1"/>
      <c r="W969" s="1"/>
    </row>
    <row r="970" spans="3:23" x14ac:dyDescent="0.4">
      <c r="C970" s="1"/>
      <c r="E970" s="1"/>
      <c r="G970" s="1"/>
      <c r="I970" s="1"/>
      <c r="K970" s="1"/>
      <c r="O970" s="1"/>
      <c r="Q970" s="1"/>
      <c r="S970" s="1"/>
      <c r="U970" s="1"/>
      <c r="W970" s="1"/>
    </row>
    <row r="971" spans="3:23" x14ac:dyDescent="0.4">
      <c r="C971" s="1"/>
      <c r="E971" s="1"/>
      <c r="G971" s="1"/>
      <c r="I971" s="1"/>
      <c r="K971" s="1"/>
      <c r="O971" s="1"/>
      <c r="Q971" s="1"/>
      <c r="S971" s="1"/>
      <c r="U971" s="1"/>
      <c r="W971" s="1"/>
    </row>
    <row r="972" spans="3:23" x14ac:dyDescent="0.4">
      <c r="C972" s="1"/>
      <c r="E972" s="1"/>
      <c r="G972" s="1"/>
      <c r="I972" s="1"/>
      <c r="K972" s="1"/>
      <c r="O972" s="1"/>
      <c r="Q972" s="1"/>
      <c r="S972" s="1"/>
      <c r="U972" s="1"/>
      <c r="W972" s="1"/>
    </row>
    <row r="973" spans="3:23" x14ac:dyDescent="0.4">
      <c r="C973" s="1"/>
      <c r="E973" s="1"/>
      <c r="G973" s="1"/>
      <c r="I973" s="1"/>
      <c r="K973" s="1"/>
      <c r="O973" s="1"/>
      <c r="Q973" s="1"/>
      <c r="S973" s="1"/>
      <c r="U973" s="1"/>
      <c r="W973" s="1"/>
    </row>
    <row r="974" spans="3:23" x14ac:dyDescent="0.4">
      <c r="C974" s="1"/>
      <c r="E974" s="1"/>
      <c r="G974" s="1"/>
      <c r="I974" s="1"/>
      <c r="K974" s="1"/>
      <c r="O974" s="1"/>
      <c r="Q974" s="1"/>
      <c r="S974" s="1"/>
      <c r="U974" s="1"/>
      <c r="W974" s="1"/>
    </row>
    <row r="975" spans="3:23" x14ac:dyDescent="0.4">
      <c r="C975" s="1"/>
      <c r="E975" s="1"/>
      <c r="G975" s="1"/>
      <c r="I975" s="1"/>
      <c r="K975" s="1"/>
      <c r="O975" s="1"/>
      <c r="Q975" s="1"/>
      <c r="S975" s="1"/>
      <c r="U975" s="1"/>
      <c r="W975" s="1"/>
    </row>
    <row r="976" spans="3:23" x14ac:dyDescent="0.4">
      <c r="C976" s="1"/>
      <c r="E976" s="1"/>
      <c r="G976" s="1"/>
      <c r="I976" s="1"/>
      <c r="K976" s="1"/>
      <c r="O976" s="1"/>
      <c r="Q976" s="1"/>
      <c r="S976" s="1"/>
      <c r="U976" s="1"/>
      <c r="W976" s="1"/>
    </row>
    <row r="977" spans="3:23" x14ac:dyDescent="0.4">
      <c r="C977" s="1"/>
      <c r="E977" s="1"/>
      <c r="G977" s="1"/>
      <c r="I977" s="1"/>
      <c r="K977" s="1"/>
      <c r="O977" s="1"/>
      <c r="Q977" s="1"/>
      <c r="S977" s="1"/>
      <c r="U977" s="1"/>
      <c r="W977" s="1"/>
    </row>
    <row r="978" spans="3:23" x14ac:dyDescent="0.4">
      <c r="C978" s="1"/>
      <c r="E978" s="1"/>
      <c r="G978" s="1"/>
      <c r="I978" s="1"/>
      <c r="K978" s="1"/>
      <c r="O978" s="1"/>
      <c r="Q978" s="1"/>
      <c r="S978" s="1"/>
      <c r="U978" s="1"/>
      <c r="W978" s="1"/>
    </row>
    <row r="979" spans="3:23" x14ac:dyDescent="0.4">
      <c r="C979" s="1"/>
      <c r="E979" s="1"/>
      <c r="G979" s="1"/>
      <c r="I979" s="1"/>
      <c r="K979" s="1"/>
      <c r="O979" s="1"/>
      <c r="Q979" s="1"/>
      <c r="S979" s="1"/>
      <c r="U979" s="1"/>
      <c r="W979" s="1"/>
    </row>
    <row r="980" spans="3:23" x14ac:dyDescent="0.4">
      <c r="C980" s="1"/>
      <c r="E980" s="1"/>
      <c r="G980" s="1"/>
      <c r="I980" s="1"/>
      <c r="K980" s="1"/>
      <c r="O980" s="1"/>
      <c r="Q980" s="1"/>
      <c r="S980" s="1"/>
      <c r="U980" s="1"/>
      <c r="W980" s="1"/>
    </row>
    <row r="981" spans="3:23" x14ac:dyDescent="0.4">
      <c r="C981" s="1"/>
      <c r="E981" s="1"/>
      <c r="G981" s="1"/>
      <c r="I981" s="1"/>
      <c r="K981" s="1"/>
      <c r="O981" s="1"/>
      <c r="Q981" s="1"/>
      <c r="S981" s="1"/>
      <c r="U981" s="1"/>
      <c r="W981" s="1"/>
    </row>
    <row r="982" spans="3:23" x14ac:dyDescent="0.4">
      <c r="C982" s="1"/>
      <c r="E982" s="1"/>
      <c r="G982" s="1"/>
      <c r="I982" s="1"/>
      <c r="K982" s="1"/>
      <c r="O982" s="1"/>
      <c r="Q982" s="1"/>
      <c r="S982" s="1"/>
      <c r="U982" s="1"/>
      <c r="W982" s="1"/>
    </row>
    <row r="983" spans="3:23" x14ac:dyDescent="0.4">
      <c r="C983" s="1"/>
      <c r="E983" s="1"/>
      <c r="G983" s="1"/>
      <c r="I983" s="1"/>
      <c r="K983" s="1"/>
      <c r="O983" s="1"/>
      <c r="Q983" s="1"/>
      <c r="S983" s="1"/>
      <c r="U983" s="1"/>
      <c r="W983" s="1"/>
    </row>
    <row r="984" spans="3:23" x14ac:dyDescent="0.4">
      <c r="C984" s="1"/>
      <c r="E984" s="1"/>
      <c r="G984" s="1"/>
      <c r="I984" s="1"/>
      <c r="K984" s="1"/>
      <c r="O984" s="1"/>
      <c r="Q984" s="1"/>
      <c r="S984" s="1"/>
      <c r="U984" s="1"/>
      <c r="W984" s="1"/>
    </row>
    <row r="985" spans="3:23" x14ac:dyDescent="0.4">
      <c r="C985" s="1"/>
      <c r="E985" s="1"/>
      <c r="G985" s="1"/>
      <c r="I985" s="1"/>
      <c r="K985" s="1"/>
      <c r="O985" s="1"/>
      <c r="Q985" s="1"/>
      <c r="S985" s="1"/>
      <c r="U985" s="1"/>
      <c r="W985" s="1"/>
    </row>
    <row r="986" spans="3:23" x14ac:dyDescent="0.4">
      <c r="C986" s="1"/>
      <c r="E986" s="1"/>
      <c r="G986" s="1"/>
      <c r="I986" s="1"/>
      <c r="K986" s="1"/>
      <c r="O986" s="1"/>
      <c r="Q986" s="1"/>
      <c r="S986" s="1"/>
      <c r="U986" s="1"/>
      <c r="W986" s="1"/>
    </row>
    <row r="987" spans="3:23" x14ac:dyDescent="0.4">
      <c r="C987" s="1"/>
      <c r="E987" s="1"/>
      <c r="G987" s="1"/>
      <c r="I987" s="1"/>
      <c r="K987" s="1"/>
      <c r="O987" s="1"/>
      <c r="Q987" s="1"/>
      <c r="S987" s="1"/>
      <c r="U987" s="1"/>
      <c r="W987" s="1"/>
    </row>
    <row r="988" spans="3:23" x14ac:dyDescent="0.4">
      <c r="C988" s="1"/>
      <c r="E988" s="1"/>
      <c r="G988" s="1"/>
      <c r="I988" s="1"/>
      <c r="K988" s="1"/>
      <c r="O988" s="1"/>
      <c r="Q988" s="1"/>
      <c r="S988" s="1"/>
      <c r="U988" s="1"/>
      <c r="W988" s="1"/>
    </row>
    <row r="989" spans="3:23" x14ac:dyDescent="0.4">
      <c r="C989" s="1"/>
      <c r="E989" s="1"/>
      <c r="G989" s="1"/>
      <c r="I989" s="1"/>
      <c r="K989" s="1"/>
      <c r="O989" s="1"/>
      <c r="Q989" s="1"/>
      <c r="S989" s="1"/>
      <c r="U989" s="1"/>
      <c r="W989" s="1"/>
    </row>
    <row r="990" spans="3:23" x14ac:dyDescent="0.4">
      <c r="C990" s="1"/>
      <c r="E990" s="1"/>
      <c r="G990" s="1"/>
      <c r="I990" s="1"/>
      <c r="K990" s="1"/>
      <c r="O990" s="1"/>
      <c r="Q990" s="1"/>
      <c r="S990" s="1"/>
      <c r="U990" s="1"/>
      <c r="W990" s="1"/>
    </row>
    <row r="991" spans="3:23" x14ac:dyDescent="0.4">
      <c r="C991" s="1"/>
      <c r="E991" s="1"/>
      <c r="G991" s="1"/>
      <c r="I991" s="1"/>
      <c r="K991" s="1"/>
      <c r="O991" s="1"/>
      <c r="Q991" s="1"/>
      <c r="S991" s="1"/>
      <c r="U991" s="1"/>
      <c r="W991" s="1"/>
    </row>
    <row r="992" spans="3:23" x14ac:dyDescent="0.4">
      <c r="C992" s="1"/>
      <c r="E992" s="1"/>
      <c r="G992" s="1"/>
      <c r="I992" s="1"/>
      <c r="K992" s="1"/>
      <c r="O992" s="1"/>
      <c r="Q992" s="1"/>
      <c r="S992" s="1"/>
      <c r="U992" s="1"/>
      <c r="W992" s="1"/>
    </row>
    <row r="993" spans="3:23" x14ac:dyDescent="0.4">
      <c r="C993" s="1"/>
      <c r="E993" s="1"/>
      <c r="G993" s="1"/>
      <c r="I993" s="1"/>
      <c r="K993" s="1"/>
      <c r="O993" s="1"/>
      <c r="Q993" s="1"/>
      <c r="S993" s="1"/>
      <c r="U993" s="1"/>
      <c r="W993" s="1"/>
    </row>
    <row r="994" spans="3:23" x14ac:dyDescent="0.4">
      <c r="C994" s="1"/>
      <c r="E994" s="1"/>
      <c r="G994" s="1"/>
      <c r="I994" s="1"/>
      <c r="K994" s="1"/>
      <c r="O994" s="1"/>
      <c r="Q994" s="1"/>
      <c r="S994" s="1"/>
      <c r="U994" s="1"/>
      <c r="W994" s="1"/>
    </row>
    <row r="995" spans="3:23" x14ac:dyDescent="0.4">
      <c r="C995" s="1"/>
      <c r="E995" s="1"/>
      <c r="G995" s="1"/>
      <c r="I995" s="1"/>
      <c r="K995" s="1"/>
      <c r="O995" s="1"/>
      <c r="Q995" s="1"/>
      <c r="S995" s="1"/>
      <c r="U995" s="1"/>
      <c r="W995" s="1"/>
    </row>
    <row r="996" spans="3:23" x14ac:dyDescent="0.4">
      <c r="C996" s="1"/>
      <c r="E996" s="1"/>
      <c r="G996" s="1"/>
      <c r="I996" s="1"/>
      <c r="K996" s="1"/>
      <c r="O996" s="1"/>
      <c r="Q996" s="1"/>
      <c r="S996" s="1"/>
      <c r="U996" s="1"/>
      <c r="W996" s="1"/>
    </row>
    <row r="997" spans="3:23" x14ac:dyDescent="0.4">
      <c r="C997" s="1"/>
      <c r="E997" s="1"/>
      <c r="G997" s="1"/>
      <c r="I997" s="1"/>
      <c r="K997" s="1"/>
      <c r="O997" s="1"/>
      <c r="Q997" s="1"/>
      <c r="S997" s="1"/>
      <c r="U997" s="1"/>
      <c r="W997" s="1"/>
    </row>
    <row r="998" spans="3:23" x14ac:dyDescent="0.4">
      <c r="C998" s="1"/>
      <c r="E998" s="1"/>
      <c r="G998" s="1"/>
      <c r="I998" s="1"/>
      <c r="K998" s="1"/>
      <c r="O998" s="1"/>
      <c r="Q998" s="1"/>
      <c r="S998" s="1"/>
      <c r="U998" s="1"/>
      <c r="W998" s="1"/>
    </row>
    <row r="999" spans="3:23" x14ac:dyDescent="0.4">
      <c r="C999" s="1"/>
      <c r="E999" s="1"/>
      <c r="G999" s="1"/>
      <c r="I999" s="1"/>
      <c r="K999" s="1"/>
      <c r="O999" s="1"/>
      <c r="Q999" s="1"/>
      <c r="S999" s="1"/>
      <c r="U999" s="1"/>
      <c r="W999" s="1"/>
    </row>
    <row r="1000" spans="3:23" x14ac:dyDescent="0.4">
      <c r="C1000" s="1"/>
      <c r="E1000" s="1"/>
      <c r="G1000" s="1"/>
      <c r="I1000" s="1"/>
      <c r="K1000" s="1"/>
      <c r="O1000" s="1"/>
      <c r="Q1000" s="1"/>
      <c r="S1000" s="1"/>
      <c r="U1000" s="1"/>
      <c r="W1000" s="1"/>
    </row>
    <row r="1001" spans="3:23" x14ac:dyDescent="0.4">
      <c r="C1001" s="1"/>
      <c r="E1001" s="1"/>
      <c r="G1001" s="1"/>
      <c r="I1001" s="1"/>
      <c r="K1001" s="1"/>
      <c r="O1001" s="1"/>
      <c r="Q1001" s="1"/>
      <c r="S1001" s="1"/>
      <c r="U1001" s="1"/>
      <c r="W1001" s="1"/>
    </row>
    <row r="1002" spans="3:23" x14ac:dyDescent="0.4">
      <c r="C1002" s="1"/>
      <c r="E1002" s="1"/>
      <c r="G1002" s="1"/>
      <c r="I1002" s="1"/>
      <c r="K1002" s="1"/>
      <c r="O1002" s="1"/>
      <c r="Q1002" s="1"/>
      <c r="S1002" s="1"/>
      <c r="U1002" s="1"/>
      <c r="W1002" s="1"/>
    </row>
    <row r="1003" spans="3:23" x14ac:dyDescent="0.4">
      <c r="C1003" s="1"/>
      <c r="E1003" s="1"/>
      <c r="G1003" s="1"/>
      <c r="I1003" s="1"/>
      <c r="K1003" s="1"/>
      <c r="O1003" s="1"/>
      <c r="Q1003" s="1"/>
      <c r="S1003" s="1"/>
      <c r="U1003" s="1"/>
      <c r="W1003" s="1"/>
    </row>
    <row r="1004" spans="3:23" x14ac:dyDescent="0.4">
      <c r="C1004" s="1"/>
      <c r="E1004" s="1"/>
      <c r="G1004" s="1"/>
      <c r="I1004" s="1"/>
      <c r="K1004" s="1"/>
      <c r="O1004" s="1"/>
      <c r="Q1004" s="1"/>
      <c r="S1004" s="1"/>
      <c r="U1004" s="1"/>
      <c r="W1004" s="1"/>
    </row>
    <row r="1005" spans="3:23" x14ac:dyDescent="0.4">
      <c r="C1005" s="1"/>
      <c r="E1005" s="1"/>
      <c r="G1005" s="1"/>
      <c r="I1005" s="1"/>
      <c r="K1005" s="1"/>
      <c r="O1005" s="1"/>
      <c r="Q1005" s="1"/>
      <c r="S1005" s="1"/>
      <c r="U1005" s="1"/>
      <c r="W1005" s="1"/>
    </row>
    <row r="1006" spans="3:23" x14ac:dyDescent="0.4">
      <c r="C1006" s="1"/>
      <c r="E1006" s="1"/>
      <c r="G1006" s="1"/>
      <c r="I1006" s="1"/>
      <c r="K1006" s="1"/>
      <c r="O1006" s="1"/>
      <c r="Q1006" s="1"/>
      <c r="S1006" s="1"/>
      <c r="U1006" s="1"/>
      <c r="W1006" s="1"/>
    </row>
    <row r="1007" spans="3:23" x14ac:dyDescent="0.4">
      <c r="C1007" s="1"/>
      <c r="E1007" s="1"/>
      <c r="G1007" s="1"/>
      <c r="I1007" s="1"/>
      <c r="K1007" s="1"/>
      <c r="O1007" s="1"/>
      <c r="Q1007" s="1"/>
      <c r="S1007" s="1"/>
      <c r="U1007" s="1"/>
      <c r="W1007" s="1"/>
    </row>
    <row r="1008" spans="3:23" x14ac:dyDescent="0.4">
      <c r="C1008" s="1"/>
      <c r="E1008" s="1"/>
      <c r="G1008" s="1"/>
      <c r="I1008" s="1"/>
      <c r="K1008" s="1"/>
      <c r="O1008" s="1"/>
      <c r="Q1008" s="1"/>
      <c r="S1008" s="1"/>
      <c r="U1008" s="1"/>
      <c r="W1008" s="1"/>
    </row>
    <row r="1009" spans="3:23" x14ac:dyDescent="0.4">
      <c r="C1009" s="1"/>
      <c r="E1009" s="1"/>
      <c r="G1009" s="1"/>
      <c r="I1009" s="1"/>
      <c r="K1009" s="1"/>
      <c r="O1009" s="1"/>
      <c r="Q1009" s="1"/>
      <c r="S1009" s="1"/>
      <c r="U1009" s="1"/>
      <c r="W1009" s="1"/>
    </row>
    <row r="1010" spans="3:23" x14ac:dyDescent="0.4">
      <c r="C1010" s="1"/>
      <c r="E1010" s="1"/>
      <c r="G1010" s="1"/>
      <c r="I1010" s="1"/>
      <c r="K1010" s="1"/>
      <c r="O1010" s="1"/>
      <c r="Q1010" s="1"/>
      <c r="S1010" s="1"/>
      <c r="U1010" s="1"/>
      <c r="W1010" s="1"/>
    </row>
    <row r="1011" spans="3:23" x14ac:dyDescent="0.4">
      <c r="C1011" s="1"/>
      <c r="E1011" s="1"/>
      <c r="G1011" s="1"/>
      <c r="I1011" s="1"/>
      <c r="K1011" s="1"/>
      <c r="O1011" s="1"/>
      <c r="Q1011" s="1"/>
      <c r="S1011" s="1"/>
      <c r="U1011" s="1"/>
      <c r="W1011" s="1"/>
    </row>
    <row r="1012" spans="3:23" x14ac:dyDescent="0.4">
      <c r="C1012" s="1"/>
      <c r="E1012" s="1"/>
      <c r="G1012" s="1"/>
      <c r="I1012" s="1"/>
      <c r="K1012" s="1"/>
      <c r="O1012" s="1"/>
      <c r="Q1012" s="1"/>
      <c r="S1012" s="1"/>
      <c r="U1012" s="1"/>
      <c r="W1012" s="1"/>
    </row>
    <row r="1013" spans="3:23" x14ac:dyDescent="0.4">
      <c r="C1013" s="1"/>
      <c r="E1013" s="1"/>
      <c r="G1013" s="1"/>
      <c r="I1013" s="1"/>
      <c r="K1013" s="1"/>
      <c r="O1013" s="1"/>
      <c r="Q1013" s="1"/>
      <c r="S1013" s="1"/>
      <c r="U1013" s="1"/>
      <c r="W1013" s="1"/>
    </row>
    <row r="1014" spans="3:23" x14ac:dyDescent="0.4">
      <c r="C1014" s="1"/>
      <c r="E1014" s="1"/>
      <c r="G1014" s="1"/>
      <c r="I1014" s="1"/>
      <c r="K1014" s="1"/>
      <c r="O1014" s="1"/>
      <c r="Q1014" s="1"/>
      <c r="S1014" s="1"/>
      <c r="U1014" s="1"/>
      <c r="W1014" s="1"/>
    </row>
    <row r="1015" spans="3:23" x14ac:dyDescent="0.4">
      <c r="C1015" s="1"/>
      <c r="E1015" s="1"/>
      <c r="G1015" s="1"/>
      <c r="I1015" s="1"/>
      <c r="K1015" s="1"/>
      <c r="O1015" s="1"/>
      <c r="Q1015" s="1"/>
      <c r="S1015" s="1"/>
      <c r="U1015" s="1"/>
      <c r="W1015" s="1"/>
    </row>
    <row r="1016" spans="3:23" x14ac:dyDescent="0.4">
      <c r="C1016" s="1"/>
      <c r="E1016" s="1"/>
      <c r="G1016" s="1"/>
      <c r="I1016" s="1"/>
      <c r="K1016" s="1"/>
      <c r="O1016" s="1"/>
      <c r="Q1016" s="1"/>
      <c r="S1016" s="1"/>
      <c r="U1016" s="1"/>
      <c r="W1016" s="1"/>
    </row>
    <row r="1017" spans="3:23" x14ac:dyDescent="0.4">
      <c r="C1017" s="1"/>
      <c r="E1017" s="1"/>
      <c r="G1017" s="1"/>
      <c r="I1017" s="1"/>
      <c r="K1017" s="1"/>
      <c r="O1017" s="1"/>
      <c r="Q1017" s="1"/>
      <c r="S1017" s="1"/>
      <c r="U1017" s="1"/>
      <c r="W1017" s="1"/>
    </row>
    <row r="1018" spans="3:23" x14ac:dyDescent="0.4">
      <c r="C1018" s="1"/>
      <c r="E1018" s="1"/>
      <c r="G1018" s="1"/>
      <c r="I1018" s="1"/>
      <c r="K1018" s="1"/>
      <c r="O1018" s="1"/>
      <c r="Q1018" s="1"/>
      <c r="S1018" s="1"/>
      <c r="U1018" s="1"/>
      <c r="W1018" s="1"/>
    </row>
    <row r="1019" spans="3:23" x14ac:dyDescent="0.4">
      <c r="C1019" s="1"/>
      <c r="E1019" s="1"/>
      <c r="G1019" s="1"/>
      <c r="I1019" s="1"/>
      <c r="K1019" s="1"/>
      <c r="O1019" s="1"/>
      <c r="Q1019" s="1"/>
      <c r="S1019" s="1"/>
      <c r="U1019" s="1"/>
      <c r="W1019" s="1"/>
    </row>
    <row r="1020" spans="3:23" x14ac:dyDescent="0.4">
      <c r="C1020" s="1"/>
      <c r="E1020" s="1"/>
      <c r="G1020" s="1"/>
      <c r="I1020" s="1"/>
      <c r="K1020" s="1"/>
      <c r="O1020" s="1"/>
      <c r="Q1020" s="1"/>
      <c r="S1020" s="1"/>
      <c r="U1020" s="1"/>
      <c r="W1020" s="1"/>
    </row>
    <row r="1021" spans="3:23" x14ac:dyDescent="0.4">
      <c r="C1021" s="1"/>
      <c r="E1021" s="1"/>
      <c r="G1021" s="1"/>
      <c r="I1021" s="1"/>
      <c r="K1021" s="1"/>
      <c r="O1021" s="1"/>
      <c r="Q1021" s="1"/>
      <c r="S1021" s="1"/>
      <c r="U1021" s="1"/>
      <c r="W1021" s="1"/>
    </row>
    <row r="1022" spans="3:23" x14ac:dyDescent="0.4">
      <c r="C1022" s="1"/>
      <c r="E1022" s="1"/>
      <c r="G1022" s="1"/>
      <c r="I1022" s="1"/>
      <c r="K1022" s="1"/>
      <c r="O1022" s="1"/>
      <c r="Q1022" s="1"/>
      <c r="S1022" s="1"/>
      <c r="U1022" s="1"/>
      <c r="W1022" s="1"/>
    </row>
    <row r="1023" spans="3:23" x14ac:dyDescent="0.4">
      <c r="C1023" s="1"/>
      <c r="E1023" s="1"/>
      <c r="G1023" s="1"/>
      <c r="I1023" s="1"/>
      <c r="K1023" s="1"/>
      <c r="O1023" s="1"/>
      <c r="Q1023" s="1"/>
      <c r="S1023" s="1"/>
      <c r="U1023" s="1"/>
      <c r="W1023" s="1"/>
    </row>
    <row r="1024" spans="3:23" x14ac:dyDescent="0.4">
      <c r="C1024" s="1"/>
      <c r="E1024" s="1"/>
      <c r="G1024" s="1"/>
      <c r="I1024" s="1"/>
      <c r="K1024" s="1"/>
      <c r="O1024" s="1"/>
      <c r="Q1024" s="1"/>
      <c r="S1024" s="1"/>
      <c r="U1024" s="1"/>
      <c r="W1024" s="1"/>
    </row>
    <row r="1025" spans="3:23" x14ac:dyDescent="0.4">
      <c r="C1025" s="1"/>
      <c r="E1025" s="1"/>
      <c r="G1025" s="1"/>
      <c r="I1025" s="1"/>
      <c r="K1025" s="1"/>
      <c r="O1025" s="1"/>
      <c r="Q1025" s="1"/>
      <c r="S1025" s="1"/>
      <c r="U1025" s="1"/>
      <c r="W1025" s="1"/>
    </row>
    <row r="1026" spans="3:23" x14ac:dyDescent="0.4">
      <c r="C1026" s="1"/>
      <c r="E1026" s="1"/>
      <c r="G1026" s="1"/>
      <c r="I1026" s="1"/>
      <c r="K1026" s="1"/>
      <c r="O1026" s="1"/>
      <c r="Q1026" s="1"/>
      <c r="S1026" s="1"/>
      <c r="U1026" s="1"/>
      <c r="W1026" s="1"/>
    </row>
    <row r="1027" spans="3:23" x14ac:dyDescent="0.4">
      <c r="C1027" s="1"/>
      <c r="E1027" s="1"/>
      <c r="G1027" s="1"/>
      <c r="I1027" s="1"/>
      <c r="K1027" s="1"/>
      <c r="O1027" s="1"/>
      <c r="Q1027" s="1"/>
      <c r="S1027" s="1"/>
      <c r="U1027" s="1"/>
      <c r="W1027" s="1"/>
    </row>
    <row r="1028" spans="3:23" x14ac:dyDescent="0.4">
      <c r="C1028" s="1"/>
      <c r="E1028" s="1"/>
      <c r="G1028" s="1"/>
      <c r="I1028" s="1"/>
      <c r="K1028" s="1"/>
      <c r="O1028" s="1"/>
      <c r="Q1028" s="1"/>
      <c r="S1028" s="1"/>
      <c r="U1028" s="1"/>
      <c r="W1028" s="1"/>
    </row>
    <row r="1029" spans="3:23" x14ac:dyDescent="0.4">
      <c r="C1029" s="1"/>
      <c r="E1029" s="1"/>
      <c r="G1029" s="1"/>
      <c r="I1029" s="1"/>
      <c r="K1029" s="1"/>
      <c r="O1029" s="1"/>
      <c r="Q1029" s="1"/>
      <c r="S1029" s="1"/>
      <c r="U1029" s="1"/>
      <c r="W1029" s="1"/>
    </row>
    <row r="1030" spans="3:23" x14ac:dyDescent="0.4">
      <c r="C1030" s="1"/>
      <c r="E1030" s="1"/>
      <c r="G1030" s="1"/>
      <c r="I1030" s="1"/>
      <c r="K1030" s="1"/>
      <c r="O1030" s="1"/>
      <c r="Q1030" s="1"/>
      <c r="S1030" s="1"/>
      <c r="U1030" s="1"/>
      <c r="W1030" s="1"/>
    </row>
    <row r="1031" spans="3:23" x14ac:dyDescent="0.4">
      <c r="C1031" s="1"/>
      <c r="E1031" s="1"/>
      <c r="G1031" s="1"/>
      <c r="I1031" s="1"/>
      <c r="K1031" s="1"/>
      <c r="O1031" s="1"/>
      <c r="Q1031" s="1"/>
      <c r="S1031" s="1"/>
      <c r="U1031" s="1"/>
      <c r="W1031" s="1"/>
    </row>
    <row r="1032" spans="3:23" x14ac:dyDescent="0.4">
      <c r="C1032" s="1"/>
      <c r="E1032" s="1"/>
      <c r="G1032" s="1"/>
      <c r="I1032" s="1"/>
      <c r="K1032" s="1"/>
      <c r="O1032" s="1"/>
      <c r="Q1032" s="1"/>
      <c r="S1032" s="1"/>
      <c r="U1032" s="1"/>
      <c r="W1032" s="1"/>
    </row>
    <row r="1033" spans="3:23" x14ac:dyDescent="0.4">
      <c r="C1033" s="1"/>
      <c r="E1033" s="1"/>
      <c r="G1033" s="1"/>
      <c r="I1033" s="1"/>
      <c r="K1033" s="1"/>
      <c r="O1033" s="1"/>
      <c r="Q1033" s="1"/>
      <c r="S1033" s="1"/>
      <c r="U1033" s="1"/>
      <c r="W1033" s="1"/>
    </row>
    <row r="1034" spans="3:23" x14ac:dyDescent="0.4">
      <c r="C1034" s="1"/>
      <c r="E1034" s="1"/>
      <c r="G1034" s="1"/>
      <c r="I1034" s="1"/>
      <c r="K1034" s="1"/>
      <c r="O1034" s="1"/>
      <c r="Q1034" s="1"/>
      <c r="S1034" s="1"/>
      <c r="U1034" s="1"/>
      <c r="W1034" s="1"/>
    </row>
    <row r="1035" spans="3:23" x14ac:dyDescent="0.4">
      <c r="C1035" s="1"/>
      <c r="E1035" s="1"/>
      <c r="G1035" s="1"/>
      <c r="I1035" s="1"/>
      <c r="K1035" s="1"/>
      <c r="O1035" s="1"/>
      <c r="Q1035" s="1"/>
      <c r="S1035" s="1"/>
      <c r="U1035" s="1"/>
      <c r="W1035" s="1"/>
    </row>
    <row r="1036" spans="3:23" x14ac:dyDescent="0.4">
      <c r="C1036" s="1"/>
      <c r="E1036" s="1"/>
      <c r="G1036" s="1"/>
      <c r="I1036" s="1"/>
      <c r="K1036" s="1"/>
      <c r="O1036" s="1"/>
      <c r="Q1036" s="1"/>
      <c r="S1036" s="1"/>
      <c r="U1036" s="1"/>
      <c r="W1036" s="1"/>
    </row>
    <row r="1037" spans="3:23" x14ac:dyDescent="0.4">
      <c r="C1037" s="1"/>
      <c r="E1037" s="1"/>
      <c r="G1037" s="1"/>
      <c r="I1037" s="1"/>
      <c r="K1037" s="1"/>
      <c r="O1037" s="1"/>
      <c r="Q1037" s="1"/>
      <c r="S1037" s="1"/>
      <c r="U1037" s="1"/>
      <c r="W1037" s="1"/>
    </row>
    <row r="1038" spans="3:23" x14ac:dyDescent="0.4">
      <c r="C1038" s="1"/>
      <c r="E1038" s="1"/>
      <c r="G1038" s="1"/>
      <c r="I1038" s="1"/>
      <c r="K1038" s="1"/>
      <c r="O1038" s="1"/>
      <c r="Q1038" s="1"/>
      <c r="S1038" s="1"/>
      <c r="U1038" s="1"/>
      <c r="W1038" s="1"/>
    </row>
    <row r="1039" spans="3:23" x14ac:dyDescent="0.4">
      <c r="C1039" s="1"/>
      <c r="E1039" s="1"/>
      <c r="G1039" s="1"/>
      <c r="I1039" s="1"/>
      <c r="K1039" s="1"/>
      <c r="O1039" s="1"/>
      <c r="Q1039" s="1"/>
      <c r="S1039" s="1"/>
      <c r="U1039" s="1"/>
      <c r="W1039" s="1"/>
    </row>
    <row r="1040" spans="3:23" x14ac:dyDescent="0.4">
      <c r="C1040" s="1"/>
      <c r="E1040" s="1"/>
      <c r="G1040" s="1"/>
      <c r="I1040" s="1"/>
      <c r="K1040" s="1"/>
      <c r="O1040" s="1"/>
      <c r="Q1040" s="1"/>
      <c r="S1040" s="1"/>
      <c r="U1040" s="1"/>
      <c r="W1040" s="1"/>
    </row>
    <row r="1041" spans="3:23" x14ac:dyDescent="0.4">
      <c r="C1041" s="1"/>
      <c r="E1041" s="1"/>
      <c r="G1041" s="1"/>
      <c r="I1041" s="1"/>
      <c r="K1041" s="1"/>
      <c r="O1041" s="1"/>
      <c r="Q1041" s="1"/>
      <c r="S1041" s="1"/>
      <c r="U1041" s="1"/>
      <c r="W1041" s="1"/>
    </row>
    <row r="1042" spans="3:23" x14ac:dyDescent="0.4">
      <c r="C1042" s="1"/>
      <c r="E1042" s="1"/>
      <c r="G1042" s="1"/>
      <c r="I1042" s="1"/>
      <c r="K1042" s="1"/>
      <c r="O1042" s="1"/>
      <c r="Q1042" s="1"/>
      <c r="S1042" s="1"/>
      <c r="U1042" s="1"/>
      <c r="W1042" s="1"/>
    </row>
    <row r="1043" spans="3:23" x14ac:dyDescent="0.4">
      <c r="C1043" s="1"/>
      <c r="E1043" s="1"/>
      <c r="G1043" s="1"/>
      <c r="I1043" s="1"/>
      <c r="K1043" s="1"/>
      <c r="O1043" s="1"/>
      <c r="Q1043" s="1"/>
      <c r="S1043" s="1"/>
      <c r="U1043" s="1"/>
      <c r="W1043" s="1"/>
    </row>
    <row r="1044" spans="3:23" x14ac:dyDescent="0.4">
      <c r="C1044" s="1"/>
      <c r="E1044" s="1"/>
      <c r="G1044" s="1"/>
      <c r="I1044" s="1"/>
      <c r="K1044" s="1"/>
      <c r="O1044" s="1"/>
      <c r="Q1044" s="1"/>
      <c r="S1044" s="1"/>
      <c r="U1044" s="1"/>
      <c r="W1044" s="1"/>
    </row>
    <row r="1045" spans="3:23" x14ac:dyDescent="0.4">
      <c r="C1045" s="1"/>
      <c r="E1045" s="1"/>
      <c r="G1045" s="1"/>
      <c r="I1045" s="1"/>
      <c r="K1045" s="1"/>
      <c r="O1045" s="1"/>
      <c r="Q1045" s="1"/>
      <c r="S1045" s="1"/>
      <c r="U1045" s="1"/>
      <c r="W1045" s="1"/>
    </row>
    <row r="1046" spans="3:23" x14ac:dyDescent="0.4">
      <c r="C1046" s="1"/>
      <c r="E1046" s="1"/>
      <c r="G1046" s="1"/>
      <c r="I1046" s="1"/>
      <c r="K1046" s="1"/>
      <c r="O1046" s="1"/>
      <c r="Q1046" s="1"/>
      <c r="S1046" s="1"/>
      <c r="U1046" s="1"/>
      <c r="W1046" s="1"/>
    </row>
    <row r="1047" spans="3:23" x14ac:dyDescent="0.4">
      <c r="C1047" s="1"/>
      <c r="E1047" s="1"/>
      <c r="G1047" s="1"/>
      <c r="I1047" s="1"/>
      <c r="K1047" s="1"/>
      <c r="O1047" s="1"/>
      <c r="Q1047" s="1"/>
      <c r="S1047" s="1"/>
      <c r="U1047" s="1"/>
      <c r="W1047" s="1"/>
    </row>
    <row r="1048" spans="3:23" x14ac:dyDescent="0.4">
      <c r="C1048" s="1"/>
      <c r="E1048" s="1"/>
      <c r="G1048" s="1"/>
      <c r="I1048" s="1"/>
      <c r="K1048" s="1"/>
      <c r="O1048" s="1"/>
      <c r="Q1048" s="1"/>
      <c r="S1048" s="1"/>
      <c r="U1048" s="1"/>
      <c r="W1048" s="1"/>
    </row>
    <row r="1049" spans="3:23" x14ac:dyDescent="0.4">
      <c r="C1049" s="1"/>
      <c r="E1049" s="1"/>
      <c r="G1049" s="1"/>
      <c r="I1049" s="1"/>
      <c r="K1049" s="1"/>
      <c r="O1049" s="1"/>
      <c r="Q1049" s="1"/>
      <c r="S1049" s="1"/>
      <c r="U1049" s="1"/>
      <c r="W1049" s="1"/>
    </row>
    <row r="1050" spans="3:23" x14ac:dyDescent="0.4">
      <c r="C1050" s="1"/>
      <c r="E1050" s="1"/>
      <c r="G1050" s="1"/>
      <c r="I1050" s="1"/>
      <c r="K1050" s="1"/>
      <c r="O1050" s="1"/>
      <c r="Q1050" s="1"/>
      <c r="S1050" s="1"/>
      <c r="U1050" s="1"/>
      <c r="W1050" s="1"/>
    </row>
    <row r="1051" spans="3:23" x14ac:dyDescent="0.4">
      <c r="C1051" s="1"/>
      <c r="E1051" s="1"/>
      <c r="G1051" s="1"/>
      <c r="I1051" s="1"/>
      <c r="K1051" s="1"/>
      <c r="O1051" s="1"/>
      <c r="Q1051" s="1"/>
      <c r="S1051" s="1"/>
      <c r="U1051" s="1"/>
      <c r="W1051" s="1"/>
    </row>
    <row r="1052" spans="3:23" x14ac:dyDescent="0.4">
      <c r="C1052" s="1"/>
      <c r="E1052" s="1"/>
      <c r="G1052" s="1"/>
      <c r="I1052" s="1"/>
      <c r="K1052" s="1"/>
      <c r="O1052" s="1"/>
      <c r="Q1052" s="1"/>
      <c r="S1052" s="1"/>
      <c r="U1052" s="1"/>
      <c r="W1052" s="1"/>
    </row>
    <row r="1053" spans="3:23" x14ac:dyDescent="0.4">
      <c r="C1053" s="1"/>
      <c r="E1053" s="1"/>
      <c r="G1053" s="1"/>
      <c r="I1053" s="1"/>
      <c r="K1053" s="1"/>
      <c r="O1053" s="1"/>
      <c r="Q1053" s="1"/>
      <c r="S1053" s="1"/>
      <c r="U1053" s="1"/>
      <c r="W1053" s="1"/>
    </row>
    <row r="1054" spans="3:23" x14ac:dyDescent="0.4">
      <c r="C1054" s="1"/>
      <c r="E1054" s="1"/>
      <c r="G1054" s="1"/>
      <c r="I1054" s="1"/>
      <c r="K1054" s="1"/>
      <c r="O1054" s="1"/>
      <c r="Q1054" s="1"/>
      <c r="S1054" s="1"/>
      <c r="U1054" s="1"/>
      <c r="W1054" s="1"/>
    </row>
    <row r="1055" spans="3:23" x14ac:dyDescent="0.4">
      <c r="C1055" s="1"/>
      <c r="E1055" s="1"/>
      <c r="G1055" s="1"/>
      <c r="I1055" s="1"/>
      <c r="K1055" s="1"/>
      <c r="O1055" s="1"/>
      <c r="Q1055" s="1"/>
      <c r="S1055" s="1"/>
      <c r="U1055" s="1"/>
      <c r="W1055" s="1"/>
    </row>
    <row r="1056" spans="3:23" x14ac:dyDescent="0.4">
      <c r="C1056" s="1"/>
      <c r="E1056" s="1"/>
      <c r="G1056" s="1"/>
      <c r="I1056" s="1"/>
      <c r="K1056" s="1"/>
      <c r="O1056" s="1"/>
      <c r="Q1056" s="1"/>
      <c r="S1056" s="1"/>
      <c r="U1056" s="1"/>
      <c r="W1056" s="1"/>
    </row>
    <row r="1057" spans="3:23" x14ac:dyDescent="0.4">
      <c r="C1057" s="1"/>
      <c r="E1057" s="1"/>
      <c r="G1057" s="1"/>
      <c r="I1057" s="1"/>
      <c r="K1057" s="1"/>
      <c r="O1057" s="1"/>
      <c r="Q1057" s="1"/>
      <c r="S1057" s="1"/>
      <c r="U1057" s="1"/>
      <c r="W1057" s="1"/>
    </row>
    <row r="1058" spans="3:23" x14ac:dyDescent="0.4">
      <c r="C1058" s="1"/>
      <c r="E1058" s="1"/>
      <c r="G1058" s="1"/>
      <c r="I1058" s="1"/>
      <c r="K1058" s="1"/>
      <c r="O1058" s="1"/>
      <c r="Q1058" s="1"/>
      <c r="S1058" s="1"/>
      <c r="U1058" s="1"/>
      <c r="W1058" s="1"/>
    </row>
    <row r="1059" spans="3:23" x14ac:dyDescent="0.4">
      <c r="C1059" s="1"/>
      <c r="E1059" s="1"/>
      <c r="G1059" s="1"/>
      <c r="I1059" s="1"/>
      <c r="K1059" s="1"/>
      <c r="O1059" s="1"/>
      <c r="Q1059" s="1"/>
      <c r="S1059" s="1"/>
      <c r="U1059" s="1"/>
      <c r="W1059" s="1"/>
    </row>
    <row r="1060" spans="3:23" x14ac:dyDescent="0.4">
      <c r="C1060" s="1"/>
      <c r="E1060" s="1"/>
      <c r="G1060" s="1"/>
      <c r="I1060" s="1"/>
      <c r="K1060" s="1"/>
      <c r="O1060" s="1"/>
      <c r="Q1060" s="1"/>
      <c r="S1060" s="1"/>
      <c r="U1060" s="1"/>
      <c r="W1060" s="1"/>
    </row>
    <row r="1061" spans="3:23" x14ac:dyDescent="0.4">
      <c r="C1061" s="1"/>
      <c r="E1061" s="1"/>
      <c r="G1061" s="1"/>
      <c r="I1061" s="1"/>
      <c r="K1061" s="1"/>
      <c r="O1061" s="1"/>
      <c r="Q1061" s="1"/>
      <c r="S1061" s="1"/>
      <c r="U1061" s="1"/>
      <c r="W1061" s="1"/>
    </row>
    <row r="1062" spans="3:23" x14ac:dyDescent="0.4">
      <c r="C1062" s="1"/>
      <c r="E1062" s="1"/>
      <c r="G1062" s="1"/>
      <c r="I1062" s="1"/>
      <c r="K1062" s="1"/>
      <c r="O1062" s="1"/>
      <c r="Q1062" s="1"/>
      <c r="S1062" s="1"/>
      <c r="U1062" s="1"/>
      <c r="W1062" s="1"/>
    </row>
    <row r="1063" spans="3:23" x14ac:dyDescent="0.4">
      <c r="C1063" s="1"/>
      <c r="E1063" s="1"/>
      <c r="G1063" s="1"/>
      <c r="I1063" s="1"/>
      <c r="K1063" s="1"/>
      <c r="O1063" s="1"/>
      <c r="Q1063" s="1"/>
      <c r="S1063" s="1"/>
      <c r="U1063" s="1"/>
      <c r="W1063" s="1"/>
    </row>
    <row r="1064" spans="3:23" x14ac:dyDescent="0.4">
      <c r="C1064" s="1"/>
      <c r="E1064" s="1"/>
      <c r="G1064" s="1"/>
      <c r="I1064" s="1"/>
      <c r="K1064" s="1"/>
      <c r="O1064" s="1"/>
      <c r="Q1064" s="1"/>
      <c r="S1064" s="1"/>
      <c r="U1064" s="1"/>
      <c r="W1064" s="1"/>
    </row>
    <row r="1065" spans="3:23" x14ac:dyDescent="0.4">
      <c r="C1065" s="1"/>
      <c r="E1065" s="1"/>
      <c r="G1065" s="1"/>
      <c r="I1065" s="1"/>
      <c r="K1065" s="1"/>
      <c r="O1065" s="1"/>
      <c r="Q1065" s="1"/>
      <c r="S1065" s="1"/>
      <c r="U1065" s="1"/>
      <c r="W1065" s="1"/>
    </row>
    <row r="1066" spans="3:23" x14ac:dyDescent="0.4">
      <c r="C1066" s="1"/>
      <c r="E1066" s="1"/>
      <c r="G1066" s="1"/>
      <c r="I1066" s="1"/>
      <c r="K1066" s="1"/>
      <c r="O1066" s="1"/>
      <c r="Q1066" s="1"/>
      <c r="S1066" s="1"/>
      <c r="U1066" s="1"/>
      <c r="W1066" s="1"/>
    </row>
    <row r="1067" spans="3:23" x14ac:dyDescent="0.4">
      <c r="C1067" s="1"/>
      <c r="E1067" s="1"/>
      <c r="G1067" s="1"/>
      <c r="I1067" s="1"/>
      <c r="K1067" s="1"/>
      <c r="O1067" s="1"/>
      <c r="Q1067" s="1"/>
      <c r="S1067" s="1"/>
      <c r="U1067" s="1"/>
      <c r="W1067" s="1"/>
    </row>
    <row r="1068" spans="3:23" x14ac:dyDescent="0.4">
      <c r="C1068" s="1"/>
      <c r="E1068" s="1"/>
      <c r="G1068" s="1"/>
      <c r="I1068" s="1"/>
      <c r="K1068" s="1"/>
      <c r="O1068" s="1"/>
      <c r="Q1068" s="1"/>
      <c r="S1068" s="1"/>
      <c r="U1068" s="1"/>
      <c r="W1068" s="1"/>
    </row>
    <row r="1069" spans="3:23" x14ac:dyDescent="0.4">
      <c r="C1069" s="1"/>
      <c r="E1069" s="1"/>
      <c r="G1069" s="1"/>
      <c r="I1069" s="1"/>
      <c r="K1069" s="1"/>
      <c r="O1069" s="1"/>
      <c r="Q1069" s="1"/>
      <c r="S1069" s="1"/>
      <c r="U1069" s="1"/>
      <c r="W1069" s="1"/>
    </row>
    <row r="1070" spans="3:23" x14ac:dyDescent="0.4">
      <c r="C1070" s="1"/>
      <c r="E1070" s="1"/>
      <c r="G1070" s="1"/>
      <c r="I1070" s="1"/>
      <c r="K1070" s="1"/>
      <c r="O1070" s="1"/>
      <c r="Q1070" s="1"/>
      <c r="S1070" s="1"/>
      <c r="U1070" s="1"/>
      <c r="W1070" s="1"/>
    </row>
    <row r="1071" spans="3:23" x14ac:dyDescent="0.4">
      <c r="C1071" s="1"/>
      <c r="E1071" s="1"/>
      <c r="G1071" s="1"/>
      <c r="I1071" s="1"/>
      <c r="K1071" s="1"/>
      <c r="O1071" s="1"/>
      <c r="Q1071" s="1"/>
      <c r="S1071" s="1"/>
      <c r="U1071" s="1"/>
      <c r="W1071" s="1"/>
    </row>
    <row r="1072" spans="3:23" x14ac:dyDescent="0.4">
      <c r="C1072" s="1"/>
      <c r="E1072" s="1"/>
      <c r="G1072" s="1"/>
      <c r="I1072" s="1"/>
      <c r="K1072" s="1"/>
      <c r="O1072" s="1"/>
      <c r="Q1072" s="1"/>
      <c r="S1072" s="1"/>
      <c r="U1072" s="1"/>
      <c r="W1072" s="1"/>
    </row>
    <row r="1073" spans="3:23" x14ac:dyDescent="0.4">
      <c r="C1073" s="1"/>
      <c r="E1073" s="1"/>
      <c r="G1073" s="1"/>
      <c r="I1073" s="1"/>
      <c r="K1073" s="1"/>
      <c r="O1073" s="1"/>
      <c r="Q1073" s="1"/>
      <c r="S1073" s="1"/>
      <c r="U1073" s="1"/>
      <c r="W1073" s="1"/>
    </row>
    <row r="1074" spans="3:23" x14ac:dyDescent="0.4">
      <c r="C1074" s="1"/>
      <c r="E1074" s="1"/>
      <c r="G1074" s="1"/>
      <c r="I1074" s="1"/>
      <c r="K1074" s="1"/>
      <c r="O1074" s="1"/>
      <c r="Q1074" s="1"/>
      <c r="S1074" s="1"/>
      <c r="U1074" s="1"/>
      <c r="W1074" s="1"/>
    </row>
    <row r="1075" spans="3:23" x14ac:dyDescent="0.4">
      <c r="C1075" s="1"/>
      <c r="E1075" s="1"/>
      <c r="G1075" s="1"/>
      <c r="I1075" s="1"/>
      <c r="K1075" s="1"/>
      <c r="O1075" s="1"/>
      <c r="Q1075" s="1"/>
      <c r="S1075" s="1"/>
      <c r="U1075" s="1"/>
      <c r="W1075" s="1"/>
    </row>
    <row r="1076" spans="3:23" x14ac:dyDescent="0.4">
      <c r="C1076" s="1"/>
      <c r="E1076" s="1"/>
      <c r="G1076" s="1"/>
      <c r="I1076" s="1"/>
      <c r="K1076" s="1"/>
      <c r="O1076" s="1"/>
      <c r="Q1076" s="1"/>
      <c r="S1076" s="1"/>
      <c r="U1076" s="1"/>
      <c r="W1076" s="1"/>
    </row>
    <row r="1077" spans="3:23" x14ac:dyDescent="0.4">
      <c r="C1077" s="1"/>
      <c r="E1077" s="1"/>
      <c r="G1077" s="1"/>
      <c r="I1077" s="1"/>
      <c r="K1077" s="1"/>
      <c r="O1077" s="1"/>
      <c r="Q1077" s="1"/>
      <c r="S1077" s="1"/>
      <c r="U1077" s="1"/>
      <c r="W1077" s="1"/>
    </row>
    <row r="1078" spans="3:23" x14ac:dyDescent="0.4">
      <c r="C1078" s="1"/>
      <c r="E1078" s="1"/>
      <c r="G1078" s="1"/>
      <c r="I1078" s="1"/>
      <c r="K1078" s="1"/>
      <c r="O1078" s="1"/>
      <c r="Q1078" s="1"/>
      <c r="S1078" s="1"/>
      <c r="U1078" s="1"/>
      <c r="W1078" s="1"/>
    </row>
    <row r="1079" spans="3:23" x14ac:dyDescent="0.4">
      <c r="C1079" s="1"/>
      <c r="E1079" s="1"/>
      <c r="G1079" s="1"/>
      <c r="I1079" s="1"/>
      <c r="K1079" s="1"/>
      <c r="O1079" s="1"/>
      <c r="Q1079" s="1"/>
      <c r="S1079" s="1"/>
      <c r="U1079" s="1"/>
      <c r="W1079" s="1"/>
    </row>
    <row r="1080" spans="3:23" x14ac:dyDescent="0.4">
      <c r="C1080" s="1"/>
      <c r="E1080" s="1"/>
      <c r="G1080" s="1"/>
      <c r="I1080" s="1"/>
      <c r="K1080" s="1"/>
      <c r="O1080" s="1"/>
      <c r="Q1080" s="1"/>
      <c r="S1080" s="1"/>
      <c r="U1080" s="1"/>
      <c r="W1080" s="1"/>
    </row>
    <row r="1081" spans="3:23" x14ac:dyDescent="0.4">
      <c r="C1081" s="1"/>
      <c r="E1081" s="1"/>
      <c r="G1081" s="1"/>
      <c r="I1081" s="1"/>
      <c r="K1081" s="1"/>
      <c r="O1081" s="1"/>
      <c r="Q1081" s="1"/>
      <c r="S1081" s="1"/>
      <c r="U1081" s="1"/>
      <c r="W1081" s="1"/>
    </row>
    <row r="1082" spans="3:23" x14ac:dyDescent="0.4">
      <c r="C1082" s="1"/>
      <c r="E1082" s="1"/>
      <c r="G1082" s="1"/>
      <c r="I1082" s="1"/>
      <c r="K1082" s="1"/>
      <c r="O1082" s="1"/>
      <c r="Q1082" s="1"/>
      <c r="S1082" s="1"/>
      <c r="U1082" s="1"/>
      <c r="W1082" s="1"/>
    </row>
    <row r="1083" spans="3:23" x14ac:dyDescent="0.4">
      <c r="C1083" s="1"/>
      <c r="E1083" s="1"/>
      <c r="G1083" s="1"/>
      <c r="I1083" s="1"/>
      <c r="K1083" s="1"/>
      <c r="O1083" s="1"/>
      <c r="Q1083" s="1"/>
      <c r="S1083" s="1"/>
      <c r="U1083" s="1"/>
      <c r="W1083" s="1"/>
    </row>
    <row r="1084" spans="3:23" x14ac:dyDescent="0.4">
      <c r="C1084" s="1"/>
      <c r="E1084" s="1"/>
      <c r="G1084" s="1"/>
      <c r="I1084" s="1"/>
      <c r="K1084" s="1"/>
      <c r="O1084" s="1"/>
      <c r="Q1084" s="1"/>
      <c r="S1084" s="1"/>
      <c r="U1084" s="1"/>
      <c r="W1084" s="1"/>
    </row>
    <row r="1085" spans="3:23" x14ac:dyDescent="0.4">
      <c r="C1085" s="1"/>
      <c r="E1085" s="1"/>
      <c r="G1085" s="1"/>
      <c r="I1085" s="1"/>
      <c r="K1085" s="1"/>
      <c r="O1085" s="1"/>
      <c r="Q1085" s="1"/>
      <c r="S1085" s="1"/>
      <c r="U1085" s="1"/>
      <c r="W1085" s="1"/>
    </row>
    <row r="1086" spans="3:23" x14ac:dyDescent="0.4">
      <c r="C1086" s="1"/>
      <c r="E1086" s="1"/>
      <c r="G1086" s="1"/>
      <c r="I1086" s="1"/>
      <c r="K1086" s="1"/>
      <c r="O1086" s="1"/>
      <c r="Q1086" s="1"/>
      <c r="S1086" s="1"/>
      <c r="U1086" s="1"/>
      <c r="W1086" s="1"/>
    </row>
    <row r="1087" spans="3:23" x14ac:dyDescent="0.4">
      <c r="C1087" s="1"/>
      <c r="E1087" s="1"/>
      <c r="G1087" s="1"/>
      <c r="I1087" s="1"/>
      <c r="K1087" s="1"/>
      <c r="O1087" s="1"/>
      <c r="Q1087" s="1"/>
      <c r="S1087" s="1"/>
      <c r="U1087" s="1"/>
      <c r="W1087" s="1"/>
    </row>
    <row r="1088" spans="3:23" x14ac:dyDescent="0.4">
      <c r="C1088" s="1"/>
      <c r="E1088" s="1"/>
      <c r="G1088" s="1"/>
      <c r="I1088" s="1"/>
      <c r="K1088" s="1"/>
      <c r="O1088" s="1"/>
      <c r="Q1088" s="1"/>
      <c r="S1088" s="1"/>
      <c r="U1088" s="1"/>
      <c r="W1088" s="1"/>
    </row>
    <row r="1089" spans="3:23" x14ac:dyDescent="0.4">
      <c r="C1089" s="1"/>
      <c r="E1089" s="1"/>
      <c r="G1089" s="1"/>
      <c r="I1089" s="1"/>
      <c r="K1089" s="1"/>
      <c r="O1089" s="1"/>
      <c r="Q1089" s="1"/>
      <c r="S1089" s="1"/>
      <c r="U1089" s="1"/>
      <c r="W1089" s="1"/>
    </row>
    <row r="1090" spans="3:23" x14ac:dyDescent="0.4">
      <c r="C1090" s="1"/>
      <c r="E1090" s="1"/>
      <c r="G1090" s="1"/>
      <c r="I1090" s="1"/>
      <c r="K1090" s="1"/>
      <c r="O1090" s="1"/>
      <c r="Q1090" s="1"/>
      <c r="S1090" s="1"/>
      <c r="U1090" s="1"/>
      <c r="W1090" s="1"/>
    </row>
    <row r="1091" spans="3:23" x14ac:dyDescent="0.4">
      <c r="C1091" s="1"/>
      <c r="E1091" s="1"/>
      <c r="G1091" s="1"/>
      <c r="I1091" s="1"/>
      <c r="K1091" s="1"/>
      <c r="O1091" s="1"/>
      <c r="Q1091" s="1"/>
      <c r="S1091" s="1"/>
      <c r="U1091" s="1"/>
      <c r="W1091" s="1"/>
    </row>
    <row r="1092" spans="3:23" x14ac:dyDescent="0.4">
      <c r="C1092" s="1"/>
      <c r="E1092" s="1"/>
      <c r="G1092" s="1"/>
      <c r="I1092" s="1"/>
      <c r="K1092" s="1"/>
      <c r="O1092" s="1"/>
      <c r="Q1092" s="1"/>
      <c r="S1092" s="1"/>
      <c r="U1092" s="1"/>
      <c r="W1092" s="1"/>
    </row>
    <row r="1093" spans="3:23" x14ac:dyDescent="0.4">
      <c r="C1093" s="1"/>
      <c r="E1093" s="1"/>
      <c r="G1093" s="1"/>
      <c r="I1093" s="1"/>
      <c r="K1093" s="1"/>
      <c r="O1093" s="1"/>
      <c r="Q1093" s="1"/>
      <c r="S1093" s="1"/>
      <c r="U1093" s="1"/>
      <c r="W1093" s="1"/>
    </row>
    <row r="1094" spans="3:23" x14ac:dyDescent="0.4">
      <c r="C1094" s="1"/>
      <c r="E1094" s="1"/>
      <c r="G1094" s="1"/>
      <c r="I1094" s="1"/>
      <c r="K1094" s="1"/>
      <c r="O1094" s="1"/>
      <c r="Q1094" s="1"/>
      <c r="S1094" s="1"/>
      <c r="U1094" s="1"/>
      <c r="W1094" s="1"/>
    </row>
    <row r="1095" spans="3:23" x14ac:dyDescent="0.4">
      <c r="C1095" s="1"/>
      <c r="E1095" s="1"/>
      <c r="G1095" s="1"/>
      <c r="I1095" s="1"/>
      <c r="K1095" s="1"/>
      <c r="O1095" s="1"/>
      <c r="Q1095" s="1"/>
      <c r="S1095" s="1"/>
      <c r="U1095" s="1"/>
      <c r="W1095" s="1"/>
    </row>
    <row r="1096" spans="3:23" x14ac:dyDescent="0.4">
      <c r="C1096" s="1"/>
      <c r="E1096" s="1"/>
      <c r="G1096" s="1"/>
      <c r="I1096" s="1"/>
      <c r="K1096" s="1"/>
      <c r="O1096" s="1"/>
      <c r="Q1096" s="1"/>
      <c r="S1096" s="1"/>
      <c r="U1096" s="1"/>
      <c r="W1096" s="1"/>
    </row>
    <row r="1097" spans="3:23" x14ac:dyDescent="0.4">
      <c r="C1097" s="1"/>
      <c r="E1097" s="1"/>
      <c r="G1097" s="1"/>
      <c r="I1097" s="1"/>
      <c r="K1097" s="1"/>
      <c r="O1097" s="1"/>
      <c r="Q1097" s="1"/>
      <c r="S1097" s="1"/>
      <c r="U1097" s="1"/>
      <c r="W1097" s="1"/>
    </row>
    <row r="1098" spans="3:23" x14ac:dyDescent="0.4">
      <c r="C1098" s="1"/>
      <c r="E1098" s="1"/>
      <c r="G1098" s="1"/>
      <c r="I1098" s="1"/>
      <c r="K1098" s="1"/>
      <c r="O1098" s="1"/>
      <c r="Q1098" s="1"/>
      <c r="S1098" s="1"/>
      <c r="U1098" s="1"/>
      <c r="W1098" s="1"/>
    </row>
    <row r="1099" spans="3:23" x14ac:dyDescent="0.4">
      <c r="C1099" s="1"/>
      <c r="E1099" s="1"/>
      <c r="G1099" s="1"/>
      <c r="I1099" s="1"/>
      <c r="K1099" s="1"/>
      <c r="O1099" s="1"/>
      <c r="Q1099" s="1"/>
      <c r="S1099" s="1"/>
      <c r="U1099" s="1"/>
      <c r="W1099" s="1"/>
    </row>
    <row r="1100" spans="3:23" x14ac:dyDescent="0.4">
      <c r="C1100" s="1"/>
      <c r="E1100" s="1"/>
      <c r="G1100" s="1"/>
      <c r="I1100" s="1"/>
      <c r="K1100" s="1"/>
      <c r="O1100" s="1"/>
    </row>
  </sheetData>
  <pageMargins left="0.7" right="0.7" top="0.75" bottom="0.75" header="0.3" footer="0.3"/>
  <pageSetup scale="45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972CF-A54E-429E-AFF6-BBC51A4D1655}">
  <dimension ref="A1:U50"/>
  <sheetViews>
    <sheetView showGridLines="0" topLeftCell="A7" zoomScaleNormal="100" workbookViewId="0">
      <selection activeCell="O44" sqref="O44"/>
    </sheetView>
  </sheetViews>
  <sheetFormatPr defaultColWidth="0" defaultRowHeight="17.399999999999999" zeroHeight="1" x14ac:dyDescent="0.4"/>
  <cols>
    <col min="1" max="1" width="3.33203125" style="1" customWidth="1"/>
    <col min="2" max="2" width="9.44140625" style="1" customWidth="1"/>
    <col min="3" max="3" width="9.5546875" style="1" customWidth="1"/>
    <col min="4" max="4" width="10.109375" style="1" customWidth="1"/>
    <col min="5" max="5" width="17.21875" style="1" bestFit="1" customWidth="1"/>
    <col min="6" max="7" width="8.88671875" style="1" customWidth="1"/>
    <col min="8" max="8" width="10" style="1" customWidth="1"/>
    <col min="9" max="9" width="12.33203125" style="1" customWidth="1"/>
    <col min="10" max="10" width="9.6640625" style="1" customWidth="1"/>
    <col min="11" max="11" width="12.109375" style="1" customWidth="1"/>
    <col min="12" max="12" width="13.6640625" style="1" customWidth="1"/>
    <col min="13" max="13" width="9" style="1" customWidth="1"/>
    <col min="14" max="14" width="13.5546875" style="1" customWidth="1"/>
    <col min="15" max="17" width="8.88671875" style="1" customWidth="1"/>
    <col min="18" max="18" width="2.88671875" style="1" customWidth="1"/>
    <col min="19" max="21" width="8.88671875" style="1" customWidth="1"/>
    <col min="22" max="16384" width="8.88671875" style="1" hidden="1"/>
  </cols>
  <sheetData>
    <row r="1" spans="1:18" ht="78" customHeight="1" thickBot="1" x14ac:dyDescent="0.45">
      <c r="A1" s="257"/>
      <c r="B1" s="27"/>
      <c r="C1" s="27"/>
      <c r="D1" s="27"/>
      <c r="E1" s="27"/>
      <c r="F1" s="27"/>
      <c r="G1" s="258" t="s">
        <v>50</v>
      </c>
      <c r="H1" s="27"/>
      <c r="I1" s="27"/>
      <c r="J1" s="27"/>
      <c r="K1" s="27"/>
      <c r="L1" s="27"/>
      <c r="M1" s="27"/>
      <c r="N1" s="27"/>
      <c r="O1" s="27"/>
      <c r="P1" s="27"/>
      <c r="Q1" s="27"/>
      <c r="R1" s="234"/>
    </row>
    <row r="2" spans="1:18" ht="21" customHeight="1" x14ac:dyDescent="0.4">
      <c r="A2" s="259"/>
      <c r="B2" s="133"/>
      <c r="C2" s="128"/>
      <c r="D2" s="140"/>
      <c r="E2" s="128"/>
      <c r="F2" s="134" t="s">
        <v>54</v>
      </c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260"/>
    </row>
    <row r="3" spans="1:18" ht="15" customHeight="1" thickBot="1" x14ac:dyDescent="0.45">
      <c r="A3" s="259"/>
      <c r="B3" s="130"/>
      <c r="C3" s="131"/>
      <c r="D3" s="131"/>
      <c r="E3" s="131"/>
      <c r="F3" s="131"/>
      <c r="G3" s="131"/>
      <c r="H3" s="135" t="s">
        <v>55</v>
      </c>
      <c r="I3" s="131"/>
      <c r="J3" s="131"/>
      <c r="K3" s="131"/>
      <c r="L3" s="131"/>
      <c r="M3" s="131"/>
      <c r="N3" s="131"/>
      <c r="O3" s="131"/>
      <c r="P3" s="131"/>
      <c r="Q3" s="132"/>
      <c r="R3" s="260"/>
    </row>
    <row r="4" spans="1:18" ht="7.95" customHeight="1" x14ac:dyDescent="0.4">
      <c r="A4" s="261"/>
      <c r="B4" s="276" t="s">
        <v>33</v>
      </c>
      <c r="C4" s="54"/>
      <c r="D4" s="55"/>
      <c r="E4" s="56"/>
      <c r="F4" s="57"/>
      <c r="G4" s="58"/>
      <c r="H4" s="59"/>
      <c r="I4" s="57"/>
      <c r="J4" s="58"/>
      <c r="K4" s="59"/>
      <c r="L4" s="66"/>
      <c r="M4" s="58"/>
      <c r="N4" s="56"/>
      <c r="O4" s="54"/>
      <c r="P4" s="58"/>
      <c r="Q4" s="56"/>
      <c r="R4" s="260"/>
    </row>
    <row r="5" spans="1:18" x14ac:dyDescent="0.4">
      <c r="A5" s="261"/>
      <c r="B5" s="277"/>
      <c r="C5" s="273" t="s">
        <v>3</v>
      </c>
      <c r="D5" s="274"/>
      <c r="E5" s="275"/>
      <c r="F5" s="273" t="s">
        <v>5</v>
      </c>
      <c r="G5" s="274"/>
      <c r="H5" s="275"/>
      <c r="I5" s="273" t="s">
        <v>34</v>
      </c>
      <c r="J5" s="274"/>
      <c r="K5" s="275"/>
      <c r="L5" s="273" t="s">
        <v>35</v>
      </c>
      <c r="M5" s="274"/>
      <c r="N5" s="275"/>
      <c r="O5" s="273" t="s">
        <v>11</v>
      </c>
      <c r="P5" s="274"/>
      <c r="Q5" s="275"/>
      <c r="R5" s="260"/>
    </row>
    <row r="6" spans="1:18" ht="6" customHeight="1" thickBot="1" x14ac:dyDescent="0.45">
      <c r="A6" s="261"/>
      <c r="B6" s="278"/>
      <c r="C6" s="62"/>
      <c r="D6" s="62"/>
      <c r="E6" s="63"/>
      <c r="F6" s="64"/>
      <c r="G6" s="64"/>
      <c r="H6" s="65"/>
      <c r="I6" s="64"/>
      <c r="J6" s="64"/>
      <c r="K6" s="65"/>
      <c r="L6" s="67"/>
      <c r="M6" s="62"/>
      <c r="N6" s="63"/>
      <c r="O6" s="62"/>
      <c r="P6" s="62"/>
      <c r="Q6" s="63"/>
      <c r="R6" s="260"/>
    </row>
    <row r="7" spans="1:18" x14ac:dyDescent="0.4">
      <c r="A7" s="261"/>
      <c r="B7" s="51">
        <v>1</v>
      </c>
      <c r="C7" s="49">
        <f>SUM(E7-1200)</f>
        <v>19548</v>
      </c>
      <c r="D7" s="49" t="s">
        <v>36</v>
      </c>
      <c r="E7" s="49">
        <f>Combined!P4</f>
        <v>20748</v>
      </c>
      <c r="F7" s="49">
        <f>SUM(H7)-100</f>
        <v>1629</v>
      </c>
      <c r="G7" s="49" t="s">
        <v>36</v>
      </c>
      <c r="H7" s="49">
        <f>Combined!R4</f>
        <v>1729</v>
      </c>
      <c r="I7" s="49">
        <f>SUM(K7)-50</f>
        <v>815</v>
      </c>
      <c r="J7" s="49" t="s">
        <v>36</v>
      </c>
      <c r="K7" s="49">
        <f>Combined!T4</f>
        <v>865</v>
      </c>
      <c r="L7" s="49">
        <f>SUM(N7)-46</f>
        <v>752</v>
      </c>
      <c r="M7" s="49" t="s">
        <v>36</v>
      </c>
      <c r="N7" s="49">
        <f>Combined!V4</f>
        <v>798</v>
      </c>
      <c r="O7" s="49">
        <f>SUM(Q7)-23</f>
        <v>376</v>
      </c>
      <c r="P7" s="49" t="s">
        <v>36</v>
      </c>
      <c r="Q7" s="116">
        <f>Combined!X4</f>
        <v>399</v>
      </c>
      <c r="R7" s="260"/>
    </row>
    <row r="8" spans="1:18" x14ac:dyDescent="0.4">
      <c r="A8" s="261"/>
      <c r="B8" s="73">
        <v>2</v>
      </c>
      <c r="C8" s="92">
        <f t="shared" ref="C8:C14" si="0">SUM(E8-1200)</f>
        <v>26932</v>
      </c>
      <c r="D8" s="50" t="s">
        <v>36</v>
      </c>
      <c r="E8" s="92">
        <f>Combined!P5</f>
        <v>28132</v>
      </c>
      <c r="F8" s="50">
        <f t="shared" ref="F8:F14" si="1">SUM(H8)-100</f>
        <v>2245</v>
      </c>
      <c r="G8" s="50" t="s">
        <v>36</v>
      </c>
      <c r="H8" s="92">
        <f>Combined!R5</f>
        <v>2345</v>
      </c>
      <c r="I8" s="50">
        <f t="shared" ref="I8:I14" si="2">SUM(K8)-50</f>
        <v>1123</v>
      </c>
      <c r="J8" s="50" t="s">
        <v>36</v>
      </c>
      <c r="K8" s="92">
        <f>Combined!T5</f>
        <v>1173</v>
      </c>
      <c r="L8" s="50">
        <f t="shared" ref="L8:L14" si="3">SUM(N8)-46</f>
        <v>1036</v>
      </c>
      <c r="M8" s="50" t="s">
        <v>36</v>
      </c>
      <c r="N8" s="92">
        <f>Combined!V5</f>
        <v>1082</v>
      </c>
      <c r="O8" s="50">
        <f t="shared" ref="O8:O14" si="4">SUM(Q8)-23</f>
        <v>518</v>
      </c>
      <c r="P8" s="50" t="s">
        <v>36</v>
      </c>
      <c r="Q8" s="117">
        <f>Combined!X5</f>
        <v>541</v>
      </c>
      <c r="R8" s="260"/>
    </row>
    <row r="9" spans="1:18" x14ac:dyDescent="0.4">
      <c r="A9" s="261"/>
      <c r="B9" s="52">
        <v>3</v>
      </c>
      <c r="C9" s="49">
        <f t="shared" si="0"/>
        <v>34316</v>
      </c>
      <c r="D9" s="49" t="s">
        <v>36</v>
      </c>
      <c r="E9" s="49">
        <f>Combined!P6</f>
        <v>35516</v>
      </c>
      <c r="F9" s="49">
        <f t="shared" si="1"/>
        <v>2860</v>
      </c>
      <c r="G9" s="49" t="s">
        <v>36</v>
      </c>
      <c r="H9" s="49">
        <f>Combined!R6</f>
        <v>2960</v>
      </c>
      <c r="I9" s="49">
        <f t="shared" si="2"/>
        <v>1430</v>
      </c>
      <c r="J9" s="49" t="s">
        <v>36</v>
      </c>
      <c r="K9" s="49">
        <f>Combined!T6</f>
        <v>1480</v>
      </c>
      <c r="L9" s="49">
        <f t="shared" si="3"/>
        <v>1320</v>
      </c>
      <c r="M9" s="49" t="s">
        <v>36</v>
      </c>
      <c r="N9" s="49">
        <f>Combined!V6</f>
        <v>1366</v>
      </c>
      <c r="O9" s="49">
        <f t="shared" si="4"/>
        <v>660</v>
      </c>
      <c r="P9" s="49" t="s">
        <v>36</v>
      </c>
      <c r="Q9" s="116">
        <f>Combined!X6</f>
        <v>683</v>
      </c>
      <c r="R9" s="260"/>
    </row>
    <row r="10" spans="1:18" x14ac:dyDescent="0.4">
      <c r="A10" s="261"/>
      <c r="B10" s="73">
        <v>4</v>
      </c>
      <c r="C10" s="92">
        <f t="shared" si="0"/>
        <v>41700</v>
      </c>
      <c r="D10" s="50" t="s">
        <v>36</v>
      </c>
      <c r="E10" s="92">
        <f>Combined!P7</f>
        <v>42900</v>
      </c>
      <c r="F10" s="50">
        <f t="shared" si="1"/>
        <v>3475</v>
      </c>
      <c r="G10" s="50" t="s">
        <v>36</v>
      </c>
      <c r="H10" s="92">
        <f>Combined!R7</f>
        <v>3575</v>
      </c>
      <c r="I10" s="50">
        <f t="shared" si="2"/>
        <v>1738</v>
      </c>
      <c r="J10" s="50" t="s">
        <v>36</v>
      </c>
      <c r="K10" s="92">
        <f>Combined!T7</f>
        <v>1788</v>
      </c>
      <c r="L10" s="50">
        <f t="shared" si="3"/>
        <v>1604</v>
      </c>
      <c r="M10" s="50" t="s">
        <v>36</v>
      </c>
      <c r="N10" s="92">
        <f>Combined!V7</f>
        <v>1650</v>
      </c>
      <c r="O10" s="50">
        <f t="shared" si="4"/>
        <v>802</v>
      </c>
      <c r="P10" s="50" t="s">
        <v>36</v>
      </c>
      <c r="Q10" s="117">
        <f>Combined!X7</f>
        <v>825</v>
      </c>
      <c r="R10" s="260"/>
    </row>
    <row r="11" spans="1:18" x14ac:dyDescent="0.4">
      <c r="A11" s="261"/>
      <c r="B11" s="52">
        <v>5</v>
      </c>
      <c r="C11" s="49">
        <f t="shared" si="0"/>
        <v>49084</v>
      </c>
      <c r="D11" s="49" t="s">
        <v>36</v>
      </c>
      <c r="E11" s="49">
        <f>Combined!P8</f>
        <v>50284</v>
      </c>
      <c r="F11" s="49">
        <f t="shared" si="1"/>
        <v>4091</v>
      </c>
      <c r="G11" s="49" t="s">
        <v>36</v>
      </c>
      <c r="H11" s="49">
        <f>Combined!R8</f>
        <v>4191</v>
      </c>
      <c r="I11" s="49">
        <f t="shared" si="2"/>
        <v>2046</v>
      </c>
      <c r="J11" s="49" t="s">
        <v>36</v>
      </c>
      <c r="K11" s="49">
        <f>Combined!T8</f>
        <v>2096</v>
      </c>
      <c r="L11" s="49">
        <f t="shared" si="3"/>
        <v>1888</v>
      </c>
      <c r="M11" s="49" t="s">
        <v>36</v>
      </c>
      <c r="N11" s="49">
        <f>Combined!V8</f>
        <v>1934</v>
      </c>
      <c r="O11" s="49">
        <f t="shared" si="4"/>
        <v>944</v>
      </c>
      <c r="P11" s="49" t="s">
        <v>36</v>
      </c>
      <c r="Q11" s="116">
        <f>Combined!X8</f>
        <v>967</v>
      </c>
      <c r="R11" s="260"/>
    </row>
    <row r="12" spans="1:18" x14ac:dyDescent="0.4">
      <c r="A12" s="261"/>
      <c r="B12" s="73">
        <v>6</v>
      </c>
      <c r="C12" s="92">
        <f t="shared" si="0"/>
        <v>56468</v>
      </c>
      <c r="D12" s="50" t="s">
        <v>36</v>
      </c>
      <c r="E12" s="92">
        <f>Combined!P9</f>
        <v>57668</v>
      </c>
      <c r="F12" s="50">
        <f t="shared" si="1"/>
        <v>4706</v>
      </c>
      <c r="G12" s="50" t="s">
        <v>36</v>
      </c>
      <c r="H12" s="92">
        <f>Combined!R9</f>
        <v>4806</v>
      </c>
      <c r="I12" s="50">
        <f t="shared" si="2"/>
        <v>2353</v>
      </c>
      <c r="J12" s="50" t="s">
        <v>36</v>
      </c>
      <c r="K12" s="92">
        <f>Combined!T9</f>
        <v>2403</v>
      </c>
      <c r="L12" s="50">
        <f t="shared" si="3"/>
        <v>2172</v>
      </c>
      <c r="M12" s="50" t="s">
        <v>36</v>
      </c>
      <c r="N12" s="92">
        <f>Combined!V9</f>
        <v>2218</v>
      </c>
      <c r="O12" s="50">
        <f t="shared" si="4"/>
        <v>1086</v>
      </c>
      <c r="P12" s="50" t="s">
        <v>36</v>
      </c>
      <c r="Q12" s="117">
        <f>Combined!X9</f>
        <v>1109</v>
      </c>
      <c r="R12" s="260"/>
    </row>
    <row r="13" spans="1:18" x14ac:dyDescent="0.4">
      <c r="A13" s="261"/>
      <c r="B13" s="52">
        <v>7</v>
      </c>
      <c r="C13" s="49">
        <f t="shared" si="0"/>
        <v>63852</v>
      </c>
      <c r="D13" s="49" t="s">
        <v>36</v>
      </c>
      <c r="E13" s="49">
        <f>Combined!P10</f>
        <v>65052</v>
      </c>
      <c r="F13" s="49">
        <f t="shared" si="1"/>
        <v>5321</v>
      </c>
      <c r="G13" s="49" t="s">
        <v>36</v>
      </c>
      <c r="H13" s="49">
        <f>Combined!R10</f>
        <v>5421</v>
      </c>
      <c r="I13" s="49">
        <f t="shared" si="2"/>
        <v>2661</v>
      </c>
      <c r="J13" s="49" t="s">
        <v>36</v>
      </c>
      <c r="K13" s="49">
        <f>Combined!T10</f>
        <v>2711</v>
      </c>
      <c r="L13" s="49">
        <f t="shared" si="3"/>
        <v>2456</v>
      </c>
      <c r="M13" s="49" t="s">
        <v>36</v>
      </c>
      <c r="N13" s="49">
        <f>Combined!V10</f>
        <v>2502</v>
      </c>
      <c r="O13" s="49">
        <f t="shared" si="4"/>
        <v>1228</v>
      </c>
      <c r="P13" s="49" t="s">
        <v>36</v>
      </c>
      <c r="Q13" s="116">
        <f>Combined!X10</f>
        <v>1251</v>
      </c>
      <c r="R13" s="260"/>
    </row>
    <row r="14" spans="1:18" x14ac:dyDescent="0.4">
      <c r="A14" s="261"/>
      <c r="B14" s="73">
        <v>8</v>
      </c>
      <c r="C14" s="92">
        <f t="shared" si="0"/>
        <v>71236</v>
      </c>
      <c r="D14" s="50" t="s">
        <v>36</v>
      </c>
      <c r="E14" s="92">
        <f>Combined!P11</f>
        <v>72436</v>
      </c>
      <c r="F14" s="50">
        <f t="shared" si="1"/>
        <v>5937</v>
      </c>
      <c r="G14" s="50" t="s">
        <v>36</v>
      </c>
      <c r="H14" s="92">
        <f>Combined!R11</f>
        <v>6037</v>
      </c>
      <c r="I14" s="50">
        <f t="shared" si="2"/>
        <v>2969</v>
      </c>
      <c r="J14" s="50" t="s">
        <v>36</v>
      </c>
      <c r="K14" s="92">
        <f>Combined!T11</f>
        <v>3019</v>
      </c>
      <c r="L14" s="50">
        <f t="shared" si="3"/>
        <v>2740</v>
      </c>
      <c r="M14" s="50" t="s">
        <v>36</v>
      </c>
      <c r="N14" s="92">
        <f>Combined!V11</f>
        <v>2786</v>
      </c>
      <c r="O14" s="50">
        <f t="shared" si="4"/>
        <v>1370</v>
      </c>
      <c r="P14" s="50" t="s">
        <v>36</v>
      </c>
      <c r="Q14" s="117">
        <f>Combined!X11</f>
        <v>1393</v>
      </c>
      <c r="R14" s="260"/>
    </row>
    <row r="15" spans="1:18" ht="18" thickBot="1" x14ac:dyDescent="0.45">
      <c r="A15" s="261"/>
      <c r="B15" s="28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9"/>
      <c r="R15" s="260"/>
    </row>
    <row r="16" spans="1:18" x14ac:dyDescent="0.4">
      <c r="A16" s="261"/>
      <c r="B16" s="141"/>
      <c r="C16" s="142"/>
      <c r="D16" s="142"/>
      <c r="E16" s="142"/>
      <c r="F16" s="142" t="s">
        <v>56</v>
      </c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3"/>
      <c r="R16" s="260"/>
    </row>
    <row r="17" spans="1:18" ht="18" thickBot="1" x14ac:dyDescent="0.45">
      <c r="A17" s="261"/>
      <c r="B17" s="136"/>
      <c r="C17" s="137"/>
      <c r="D17" s="137"/>
      <c r="E17" s="137"/>
      <c r="F17" s="144"/>
      <c r="G17" s="137"/>
      <c r="H17" s="144"/>
      <c r="I17" s="139" t="s">
        <v>55</v>
      </c>
      <c r="J17" s="137"/>
      <c r="K17" s="137"/>
      <c r="L17" s="137"/>
      <c r="M17" s="137"/>
      <c r="N17" s="137"/>
      <c r="O17" s="137"/>
      <c r="P17" s="137"/>
      <c r="Q17" s="138"/>
      <c r="R17" s="260"/>
    </row>
    <row r="18" spans="1:18" ht="8.25" customHeight="1" x14ac:dyDescent="0.4">
      <c r="A18" s="261"/>
      <c r="B18" s="279" t="s">
        <v>33</v>
      </c>
      <c r="C18" s="54"/>
      <c r="D18" s="55"/>
      <c r="E18" s="56"/>
      <c r="F18" s="57"/>
      <c r="G18" s="58"/>
      <c r="H18" s="59"/>
      <c r="I18" s="57"/>
      <c r="J18" s="58"/>
      <c r="K18" s="59"/>
      <c r="L18" s="66"/>
      <c r="M18" s="58"/>
      <c r="N18" s="56"/>
      <c r="O18" s="54"/>
      <c r="P18" s="58"/>
      <c r="Q18" s="56"/>
      <c r="R18" s="260"/>
    </row>
    <row r="19" spans="1:18" ht="20.399999999999999" customHeight="1" x14ac:dyDescent="0.4">
      <c r="A19" s="261"/>
      <c r="B19" s="277"/>
      <c r="C19" s="263"/>
      <c r="D19" s="264"/>
      <c r="E19" s="230" t="s">
        <v>37</v>
      </c>
      <c r="F19" s="264"/>
      <c r="G19" s="264" t="s">
        <v>38</v>
      </c>
      <c r="H19" s="60"/>
      <c r="I19" s="228" t="s">
        <v>39</v>
      </c>
      <c r="J19" s="265"/>
      <c r="K19" s="229"/>
      <c r="L19" s="61"/>
      <c r="M19" s="264" t="s">
        <v>40</v>
      </c>
      <c r="N19" s="60"/>
      <c r="O19" s="264"/>
      <c r="P19" s="264" t="s">
        <v>41</v>
      </c>
      <c r="Q19" s="60"/>
      <c r="R19" s="260"/>
    </row>
    <row r="20" spans="1:18" ht="5.25" customHeight="1" thickBot="1" x14ac:dyDescent="0.45">
      <c r="A20" s="261"/>
      <c r="B20" s="280"/>
      <c r="C20" s="62"/>
      <c r="D20" s="62"/>
      <c r="E20" s="63"/>
      <c r="F20" s="64"/>
      <c r="G20" s="64"/>
      <c r="H20" s="65"/>
      <c r="I20" s="64"/>
      <c r="J20" s="64"/>
      <c r="K20" s="65"/>
      <c r="L20" s="67"/>
      <c r="M20" s="62"/>
      <c r="N20" s="63"/>
      <c r="O20" s="62"/>
      <c r="P20" s="62"/>
      <c r="Q20" s="115"/>
      <c r="R20" s="260"/>
    </row>
    <row r="21" spans="1:18" x14ac:dyDescent="0.4">
      <c r="A21" s="261"/>
      <c r="B21" s="51">
        <v>1</v>
      </c>
      <c r="C21" s="49">
        <f>SUM(E21)-1200</f>
        <v>28326</v>
      </c>
      <c r="D21" s="53" t="s">
        <v>36</v>
      </c>
      <c r="E21" s="49">
        <f>Combined!D4</f>
        <v>29526</v>
      </c>
      <c r="F21" s="74">
        <f>SUM(H21)-100</f>
        <v>2361</v>
      </c>
      <c r="G21" s="74" t="s">
        <v>36</v>
      </c>
      <c r="H21" s="74">
        <f>Combined!F4</f>
        <v>2461</v>
      </c>
      <c r="I21" s="49">
        <f>SUM(K21)-50</f>
        <v>1181</v>
      </c>
      <c r="J21" s="53" t="s">
        <v>36</v>
      </c>
      <c r="K21" s="49">
        <f>Combined!H4</f>
        <v>1231</v>
      </c>
      <c r="L21" s="74">
        <f>SUM(N21)-46</f>
        <v>1090</v>
      </c>
      <c r="M21" s="49" t="s">
        <v>36</v>
      </c>
      <c r="N21" s="74">
        <f>Combined!J4</f>
        <v>1136</v>
      </c>
      <c r="O21" s="49">
        <f>SUM(Q21)-23</f>
        <v>545</v>
      </c>
      <c r="P21" s="53" t="s">
        <v>36</v>
      </c>
      <c r="Q21" s="270">
        <f>Combined!L4</f>
        <v>568</v>
      </c>
      <c r="R21" s="260"/>
    </row>
    <row r="22" spans="1:18" x14ac:dyDescent="0.4">
      <c r="A22" s="261"/>
      <c r="B22" s="73">
        <v>2</v>
      </c>
      <c r="C22" s="50">
        <f t="shared" ref="C22:C28" si="5">SUM(E22)-1200</f>
        <v>38834</v>
      </c>
      <c r="D22" s="72" t="s">
        <v>36</v>
      </c>
      <c r="E22" s="92">
        <f>Combined!D5</f>
        <v>40034</v>
      </c>
      <c r="F22" s="75">
        <f>SUM(H22)-100</f>
        <v>3237</v>
      </c>
      <c r="G22" s="50" t="s">
        <v>36</v>
      </c>
      <c r="H22" s="91">
        <f>Combined!F5</f>
        <v>3337</v>
      </c>
      <c r="I22" s="50">
        <f t="shared" ref="I22:I28" si="6">SUM(K22)-50</f>
        <v>1619</v>
      </c>
      <c r="J22" s="72" t="s">
        <v>36</v>
      </c>
      <c r="K22" s="92">
        <f>Combined!H5</f>
        <v>1669</v>
      </c>
      <c r="L22" s="75">
        <f t="shared" ref="L22:L28" si="7">SUM(N22)-46</f>
        <v>1494</v>
      </c>
      <c r="M22" s="50" t="s">
        <v>36</v>
      </c>
      <c r="N22" s="91">
        <f>Combined!J5</f>
        <v>1540</v>
      </c>
      <c r="O22" s="50">
        <f t="shared" ref="O22:O28" si="8">SUM(Q22)-23</f>
        <v>747</v>
      </c>
      <c r="P22" s="72" t="s">
        <v>36</v>
      </c>
      <c r="Q22" s="117">
        <f>Combined!L5</f>
        <v>770</v>
      </c>
      <c r="R22" s="260"/>
    </row>
    <row r="23" spans="1:18" x14ac:dyDescent="0.4">
      <c r="A23" s="261"/>
      <c r="B23" s="51">
        <v>3</v>
      </c>
      <c r="C23" s="49">
        <f t="shared" si="5"/>
        <v>49342</v>
      </c>
      <c r="D23" s="53" t="s">
        <v>36</v>
      </c>
      <c r="E23" s="49">
        <f>Combined!D6</f>
        <v>50542</v>
      </c>
      <c r="F23" s="74">
        <f t="shared" ref="F23:F28" si="9">SUM(H23)-100</f>
        <v>4112</v>
      </c>
      <c r="G23" s="49" t="s">
        <v>36</v>
      </c>
      <c r="H23" s="74">
        <f>Combined!F6</f>
        <v>4212</v>
      </c>
      <c r="I23" s="49">
        <f t="shared" si="6"/>
        <v>2056</v>
      </c>
      <c r="J23" s="53" t="s">
        <v>36</v>
      </c>
      <c r="K23" s="49">
        <f>Combined!H6</f>
        <v>2106</v>
      </c>
      <c r="L23" s="74">
        <f t="shared" si="7"/>
        <v>1898</v>
      </c>
      <c r="M23" s="49" t="s">
        <v>36</v>
      </c>
      <c r="N23" s="74">
        <f>Combined!J6</f>
        <v>1944</v>
      </c>
      <c r="O23" s="49">
        <f t="shared" si="8"/>
        <v>949</v>
      </c>
      <c r="P23" s="53" t="s">
        <v>36</v>
      </c>
      <c r="Q23" s="116">
        <f>Combined!L6</f>
        <v>972</v>
      </c>
      <c r="R23" s="260"/>
    </row>
    <row r="24" spans="1:18" x14ac:dyDescent="0.4">
      <c r="A24" s="261"/>
      <c r="B24" s="73">
        <v>4</v>
      </c>
      <c r="C24" s="50">
        <f t="shared" si="5"/>
        <v>59850</v>
      </c>
      <c r="D24" s="72" t="s">
        <v>36</v>
      </c>
      <c r="E24" s="92">
        <f>Combined!D7</f>
        <v>61050</v>
      </c>
      <c r="F24" s="75">
        <f t="shared" si="9"/>
        <v>4988</v>
      </c>
      <c r="G24" s="50" t="s">
        <v>36</v>
      </c>
      <c r="H24" s="91">
        <f>Combined!F7</f>
        <v>5088</v>
      </c>
      <c r="I24" s="50">
        <f t="shared" si="6"/>
        <v>2494</v>
      </c>
      <c r="J24" s="72" t="s">
        <v>36</v>
      </c>
      <c r="K24" s="92">
        <f>Combined!H7</f>
        <v>2544</v>
      </c>
      <c r="L24" s="75">
        <f t="shared" si="7"/>
        <v>2303</v>
      </c>
      <c r="M24" s="50" t="s">
        <v>36</v>
      </c>
      <c r="N24" s="91">
        <f>Combined!J7</f>
        <v>2349</v>
      </c>
      <c r="O24" s="50">
        <f t="shared" si="8"/>
        <v>1152</v>
      </c>
      <c r="P24" s="72" t="s">
        <v>36</v>
      </c>
      <c r="Q24" s="117">
        <f>Combined!L7</f>
        <v>1175</v>
      </c>
      <c r="R24" s="260"/>
    </row>
    <row r="25" spans="1:18" x14ac:dyDescent="0.4">
      <c r="A25" s="261"/>
      <c r="B25" s="51">
        <v>5</v>
      </c>
      <c r="C25" s="49">
        <f t="shared" si="5"/>
        <v>70358</v>
      </c>
      <c r="D25" s="53" t="s">
        <v>36</v>
      </c>
      <c r="E25" s="49">
        <f>Combined!D8</f>
        <v>71558</v>
      </c>
      <c r="F25" s="74">
        <f t="shared" si="9"/>
        <v>5864</v>
      </c>
      <c r="G25" s="49" t="s">
        <v>36</v>
      </c>
      <c r="H25" s="74">
        <f>Combined!F8</f>
        <v>5964</v>
      </c>
      <c r="I25" s="49">
        <f t="shared" si="6"/>
        <v>2932</v>
      </c>
      <c r="J25" s="53" t="s">
        <v>36</v>
      </c>
      <c r="K25" s="49">
        <f>Combined!H8</f>
        <v>2982</v>
      </c>
      <c r="L25" s="74">
        <f t="shared" si="7"/>
        <v>2707</v>
      </c>
      <c r="M25" s="49" t="s">
        <v>36</v>
      </c>
      <c r="N25" s="74">
        <f>Combined!J8</f>
        <v>2753</v>
      </c>
      <c r="O25" s="49">
        <f t="shared" si="8"/>
        <v>1354</v>
      </c>
      <c r="P25" s="53" t="s">
        <v>36</v>
      </c>
      <c r="Q25" s="116">
        <f>Combined!L8</f>
        <v>1377</v>
      </c>
      <c r="R25" s="260"/>
    </row>
    <row r="26" spans="1:18" x14ac:dyDescent="0.4">
      <c r="A26" s="261"/>
      <c r="B26" s="73">
        <v>6</v>
      </c>
      <c r="C26" s="50">
        <f t="shared" si="5"/>
        <v>80866</v>
      </c>
      <c r="D26" s="72" t="s">
        <v>36</v>
      </c>
      <c r="E26" s="92">
        <f>Combined!D9</f>
        <v>82066</v>
      </c>
      <c r="F26" s="75">
        <f t="shared" si="9"/>
        <v>6739</v>
      </c>
      <c r="G26" s="50" t="s">
        <v>36</v>
      </c>
      <c r="H26" s="91">
        <f>Combined!F9</f>
        <v>6839</v>
      </c>
      <c r="I26" s="50">
        <f t="shared" si="6"/>
        <v>3370</v>
      </c>
      <c r="J26" s="72" t="s">
        <v>36</v>
      </c>
      <c r="K26" s="92">
        <f>Combined!H9</f>
        <v>3420</v>
      </c>
      <c r="L26" s="75">
        <f t="shared" si="7"/>
        <v>3111</v>
      </c>
      <c r="M26" s="50" t="s">
        <v>36</v>
      </c>
      <c r="N26" s="91">
        <f>Combined!J9</f>
        <v>3157</v>
      </c>
      <c r="O26" s="50">
        <f t="shared" si="8"/>
        <v>1556</v>
      </c>
      <c r="P26" s="72" t="s">
        <v>36</v>
      </c>
      <c r="Q26" s="117">
        <f>Combined!L9</f>
        <v>1579</v>
      </c>
      <c r="R26" s="260"/>
    </row>
    <row r="27" spans="1:18" x14ac:dyDescent="0.4">
      <c r="A27" s="261"/>
      <c r="B27" s="51">
        <v>7</v>
      </c>
      <c r="C27" s="49">
        <f t="shared" si="5"/>
        <v>91374</v>
      </c>
      <c r="D27" s="53" t="s">
        <v>36</v>
      </c>
      <c r="E27" s="49">
        <f>Combined!D10</f>
        <v>92574</v>
      </c>
      <c r="F27" s="74">
        <f t="shared" si="9"/>
        <v>7615</v>
      </c>
      <c r="G27" s="49" t="s">
        <v>36</v>
      </c>
      <c r="H27" s="74">
        <f>Combined!F10</f>
        <v>7715</v>
      </c>
      <c r="I27" s="49">
        <f t="shared" si="6"/>
        <v>3808</v>
      </c>
      <c r="J27" s="53" t="s">
        <v>36</v>
      </c>
      <c r="K27" s="49">
        <f>Combined!H10</f>
        <v>3858</v>
      </c>
      <c r="L27" s="74">
        <f t="shared" si="7"/>
        <v>3515</v>
      </c>
      <c r="M27" s="49" t="s">
        <v>36</v>
      </c>
      <c r="N27" s="74">
        <f>Combined!J10</f>
        <v>3561</v>
      </c>
      <c r="O27" s="49">
        <f t="shared" si="8"/>
        <v>1758</v>
      </c>
      <c r="P27" s="53" t="s">
        <v>36</v>
      </c>
      <c r="Q27" s="116">
        <f>Combined!L10</f>
        <v>1781</v>
      </c>
      <c r="R27" s="260"/>
    </row>
    <row r="28" spans="1:18" x14ac:dyDescent="0.4">
      <c r="A28" s="261"/>
      <c r="B28" s="73">
        <v>8</v>
      </c>
      <c r="C28" s="50">
        <f t="shared" si="5"/>
        <v>101882</v>
      </c>
      <c r="D28" s="72" t="s">
        <v>36</v>
      </c>
      <c r="E28" s="92">
        <f>Combined!D11</f>
        <v>103082</v>
      </c>
      <c r="F28" s="75">
        <f t="shared" si="9"/>
        <v>8491</v>
      </c>
      <c r="G28" s="50" t="s">
        <v>36</v>
      </c>
      <c r="H28" s="91">
        <f>Combined!F11</f>
        <v>8591</v>
      </c>
      <c r="I28" s="50">
        <f t="shared" si="6"/>
        <v>4246</v>
      </c>
      <c r="J28" s="72" t="s">
        <v>36</v>
      </c>
      <c r="K28" s="92">
        <f>Combined!H11</f>
        <v>4296</v>
      </c>
      <c r="L28" s="75">
        <f t="shared" si="7"/>
        <v>3919</v>
      </c>
      <c r="M28" s="50" t="s">
        <v>36</v>
      </c>
      <c r="N28" s="91">
        <f>Combined!J11</f>
        <v>3965</v>
      </c>
      <c r="O28" s="50">
        <f t="shared" si="8"/>
        <v>1960</v>
      </c>
      <c r="P28" s="72" t="s">
        <v>36</v>
      </c>
      <c r="Q28" s="117">
        <f>Combined!L11</f>
        <v>1983</v>
      </c>
      <c r="R28" s="260"/>
    </row>
    <row r="29" spans="1:18" ht="18" thickBot="1" x14ac:dyDescent="0.45">
      <c r="A29" s="261"/>
      <c r="B29" s="30"/>
      <c r="C29" s="31"/>
      <c r="D29" s="31"/>
      <c r="E29" s="3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2"/>
      <c r="R29" s="260"/>
    </row>
    <row r="30" spans="1:18" ht="14.4" customHeight="1" x14ac:dyDescent="0.4">
      <c r="A30" s="261"/>
      <c r="B30" s="145"/>
      <c r="C30" s="146"/>
      <c r="D30" s="147"/>
      <c r="E30" s="199" t="s">
        <v>43</v>
      </c>
      <c r="F30" s="204" t="s">
        <v>59</v>
      </c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6"/>
      <c r="R30" s="260"/>
    </row>
    <row r="31" spans="1:18" ht="24" customHeight="1" thickBot="1" x14ac:dyDescent="0.45">
      <c r="A31" s="261"/>
      <c r="B31" s="148"/>
      <c r="C31" s="198"/>
      <c r="D31" s="149"/>
      <c r="E31" s="200"/>
      <c r="F31" s="209" t="s">
        <v>60</v>
      </c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10"/>
      <c r="R31" s="260"/>
    </row>
    <row r="32" spans="1:18" ht="17.399999999999999" customHeight="1" x14ac:dyDescent="0.4">
      <c r="A32" s="261"/>
      <c r="B32" s="148"/>
      <c r="C32" s="198"/>
      <c r="D32" s="198"/>
      <c r="E32" s="207" t="s">
        <v>6</v>
      </c>
      <c r="F32" s="212" t="s">
        <v>61</v>
      </c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4"/>
      <c r="R32" s="260"/>
    </row>
    <row r="33" spans="1:18" ht="18" thickBot="1" x14ac:dyDescent="0.45">
      <c r="A33" s="261"/>
      <c r="B33" s="148"/>
      <c r="C33" s="198"/>
      <c r="D33" s="198"/>
      <c r="E33" s="208"/>
      <c r="F33" s="219" t="s">
        <v>62</v>
      </c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20"/>
      <c r="R33" s="260"/>
    </row>
    <row r="34" spans="1:18" ht="17.399999999999999" customHeight="1" x14ac:dyDescent="0.4">
      <c r="A34" s="261"/>
      <c r="B34" s="148"/>
      <c r="C34" s="198"/>
      <c r="D34" s="198"/>
      <c r="E34" s="148" t="s">
        <v>44</v>
      </c>
      <c r="F34" s="204" t="s">
        <v>63</v>
      </c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6"/>
      <c r="R34" s="260"/>
    </row>
    <row r="35" spans="1:18" x14ac:dyDescent="0.4">
      <c r="A35" s="261"/>
      <c r="B35" s="148"/>
      <c r="C35" s="198"/>
      <c r="D35" s="198"/>
      <c r="E35" s="148"/>
      <c r="F35" s="209" t="s">
        <v>64</v>
      </c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10"/>
      <c r="R35" s="260"/>
    </row>
    <row r="36" spans="1:18" ht="18" thickBot="1" x14ac:dyDescent="0.45">
      <c r="A36" s="261"/>
      <c r="B36" s="148"/>
      <c r="C36" s="266" t="s">
        <v>42</v>
      </c>
      <c r="D36" s="198"/>
      <c r="E36" s="218"/>
      <c r="F36" s="225" t="s">
        <v>19</v>
      </c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10"/>
      <c r="R36" s="260"/>
    </row>
    <row r="37" spans="1:18" ht="17.399999999999999" customHeight="1" x14ac:dyDescent="0.4">
      <c r="A37" s="261"/>
      <c r="B37" s="148"/>
      <c r="C37" s="198"/>
      <c r="D37" s="198"/>
      <c r="E37" s="223" t="s">
        <v>20</v>
      </c>
      <c r="F37" s="212" t="s">
        <v>65</v>
      </c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4"/>
      <c r="R37" s="260"/>
    </row>
    <row r="38" spans="1:18" ht="17.399999999999999" customHeight="1" x14ac:dyDescent="0.4">
      <c r="A38" s="261"/>
      <c r="B38" s="148"/>
      <c r="C38" s="198"/>
      <c r="D38" s="198"/>
      <c r="E38" s="224"/>
      <c r="F38" s="219" t="s">
        <v>66</v>
      </c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20"/>
      <c r="R38" s="260"/>
    </row>
    <row r="39" spans="1:18" ht="18" thickBot="1" x14ac:dyDescent="0.45">
      <c r="A39" s="261"/>
      <c r="B39" s="148"/>
      <c r="C39" s="198"/>
      <c r="D39" s="198"/>
      <c r="E39" s="224"/>
      <c r="F39" s="219" t="s">
        <v>22</v>
      </c>
      <c r="G39" s="211"/>
      <c r="H39" s="211"/>
      <c r="I39" s="211"/>
      <c r="J39" s="211"/>
      <c r="K39" s="211"/>
      <c r="L39" s="211"/>
      <c r="M39" s="211"/>
      <c r="N39" s="211"/>
      <c r="O39" s="211"/>
      <c r="P39" s="211"/>
      <c r="Q39" s="220"/>
      <c r="R39" s="260"/>
    </row>
    <row r="40" spans="1:18" ht="17.399999999999999" customHeight="1" x14ac:dyDescent="0.4">
      <c r="A40" s="261"/>
      <c r="B40" s="148"/>
      <c r="C40" s="198"/>
      <c r="D40" s="198"/>
      <c r="E40" s="226" t="s">
        <v>12</v>
      </c>
      <c r="F40" s="212" t="s">
        <v>68</v>
      </c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214"/>
      <c r="R40" s="259"/>
    </row>
    <row r="41" spans="1:18" ht="17.399999999999999" customHeight="1" x14ac:dyDescent="0.4">
      <c r="A41" s="261"/>
      <c r="B41" s="148"/>
      <c r="C41" s="198"/>
      <c r="D41" s="198"/>
      <c r="E41" s="148"/>
      <c r="F41" s="219" t="s">
        <v>67</v>
      </c>
      <c r="G41" s="211"/>
      <c r="H41" s="211"/>
      <c r="I41" s="211"/>
      <c r="J41" s="211"/>
      <c r="K41" s="211"/>
      <c r="L41" s="211"/>
      <c r="M41" s="211"/>
      <c r="N41" s="211"/>
      <c r="O41" s="211"/>
      <c r="P41" s="211"/>
      <c r="Q41" s="220"/>
      <c r="R41" s="260"/>
    </row>
    <row r="42" spans="1:18" ht="18" thickBot="1" x14ac:dyDescent="0.45">
      <c r="A42" s="261"/>
      <c r="B42" s="32"/>
      <c r="C42" s="33"/>
      <c r="D42" s="33"/>
      <c r="E42" s="227"/>
      <c r="F42" s="215" t="s">
        <v>24</v>
      </c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7"/>
      <c r="R42" s="260"/>
    </row>
    <row r="43" spans="1:18" x14ac:dyDescent="0.4">
      <c r="A43" s="261"/>
      <c r="B43" s="267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68"/>
      <c r="R43" s="260"/>
    </row>
    <row r="44" spans="1:18" ht="18" thickBot="1" x14ac:dyDescent="0.45">
      <c r="A44" s="222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71" t="s">
        <v>53</v>
      </c>
      <c r="P44" s="255"/>
      <c r="Q44" s="255"/>
      <c r="R44" s="269"/>
    </row>
    <row r="45" spans="1:18" x14ac:dyDescent="0.4"/>
    <row r="46" spans="1:18" x14ac:dyDescent="0.4"/>
    <row r="47" spans="1:18" x14ac:dyDescent="0.4"/>
    <row r="48" spans="1:18" x14ac:dyDescent="0.4"/>
    <row r="49" x14ac:dyDescent="0.4"/>
    <row r="50" x14ac:dyDescent="0.4"/>
  </sheetData>
  <mergeCells count="7">
    <mergeCell ref="B4:B6"/>
    <mergeCell ref="B18:B20"/>
    <mergeCell ref="C5:E5"/>
    <mergeCell ref="F5:H5"/>
    <mergeCell ref="I5:K5"/>
    <mergeCell ref="L5:N5"/>
    <mergeCell ref="O5:Q5"/>
  </mergeCells>
  <phoneticPr fontId="8" type="noConversion"/>
  <pageMargins left="0.7" right="0.7" top="0.75" bottom="0.75" header="0.3" footer="0.3"/>
  <pageSetup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62D3-62A3-4FC5-A18B-1271312CC6E3}">
  <sheetPr>
    <pageSetUpPr fitToPage="1"/>
  </sheetPr>
  <dimension ref="A1:N29"/>
  <sheetViews>
    <sheetView showGridLines="0" zoomScaleNormal="100" workbookViewId="0">
      <selection activeCell="K27" sqref="K27"/>
    </sheetView>
  </sheetViews>
  <sheetFormatPr defaultColWidth="8.88671875" defaultRowHeight="17.399999999999999" x14ac:dyDescent="0.4"/>
  <cols>
    <col min="1" max="1" width="5.44140625" style="1" customWidth="1"/>
    <col min="2" max="2" width="23.5546875" style="1" customWidth="1"/>
    <col min="3" max="3" width="13.33203125" style="1" bestFit="1" customWidth="1"/>
    <col min="4" max="5" width="11.6640625" style="1" customWidth="1"/>
    <col min="6" max="6" width="12.6640625" style="1" customWidth="1"/>
    <col min="7" max="8" width="11.6640625" style="1" customWidth="1"/>
    <col min="9" max="10" width="12.6640625" style="1" customWidth="1"/>
    <col min="11" max="11" width="13.88671875" style="1" customWidth="1"/>
    <col min="12" max="12" width="11.6640625" style="1" customWidth="1"/>
    <col min="13" max="13" width="5.5546875" style="1" customWidth="1"/>
    <col min="14" max="16384" width="8.88671875" style="1"/>
  </cols>
  <sheetData>
    <row r="1" spans="1:14" ht="68.25" customHeight="1" thickBot="1" x14ac:dyDescent="0.45">
      <c r="A1" s="113"/>
      <c r="B1" s="102"/>
      <c r="C1" s="102"/>
      <c r="D1" s="114" t="s">
        <v>52</v>
      </c>
      <c r="E1" s="102"/>
      <c r="F1" s="102"/>
      <c r="G1" s="102"/>
      <c r="H1" s="102"/>
      <c r="I1" s="102"/>
      <c r="J1" s="102"/>
      <c r="K1" s="102"/>
      <c r="L1" s="102"/>
      <c r="M1" s="112"/>
    </row>
    <row r="2" spans="1:14" ht="18" thickBot="1" x14ac:dyDescent="0.45">
      <c r="A2" s="108"/>
      <c r="B2" s="281" t="s">
        <v>13</v>
      </c>
      <c r="C2" s="3"/>
      <c r="D2" s="85"/>
      <c r="E2" s="81" t="s">
        <v>45</v>
      </c>
      <c r="F2" s="4"/>
      <c r="G2" s="44"/>
      <c r="H2" s="125"/>
      <c r="I2" s="119"/>
      <c r="J2" s="126" t="s">
        <v>46</v>
      </c>
      <c r="K2" s="119"/>
      <c r="L2" s="122"/>
      <c r="M2" s="104"/>
    </row>
    <row r="3" spans="1:14" ht="35.4" thickBot="1" x14ac:dyDescent="0.45">
      <c r="A3" s="108"/>
      <c r="B3" s="282"/>
      <c r="C3" s="83" t="s">
        <v>4</v>
      </c>
      <c r="D3" s="82" t="s">
        <v>6</v>
      </c>
      <c r="E3" s="84" t="s">
        <v>47</v>
      </c>
      <c r="F3" s="80" t="s">
        <v>10</v>
      </c>
      <c r="G3" s="79" t="s">
        <v>12</v>
      </c>
      <c r="H3" s="123" t="s">
        <v>4</v>
      </c>
      <c r="I3" s="123" t="s">
        <v>6</v>
      </c>
      <c r="J3" s="123" t="s">
        <v>47</v>
      </c>
      <c r="K3" s="123" t="s">
        <v>10</v>
      </c>
      <c r="L3" s="127" t="s">
        <v>12</v>
      </c>
      <c r="M3" s="104"/>
    </row>
    <row r="4" spans="1:14" ht="18" thickBot="1" x14ac:dyDescent="0.45">
      <c r="A4" s="108"/>
      <c r="B4" s="76">
        <v>1</v>
      </c>
      <c r="C4" s="100">
        <f>Combined!D4</f>
        <v>29526</v>
      </c>
      <c r="D4" s="100">
        <f>Combined!F4</f>
        <v>2461</v>
      </c>
      <c r="E4" s="100">
        <f>Combined!H4</f>
        <v>1231</v>
      </c>
      <c r="F4" s="100">
        <f>Combined!J4</f>
        <v>1136</v>
      </c>
      <c r="G4" s="100">
        <f>Combined!L4</f>
        <v>568</v>
      </c>
      <c r="H4" s="100">
        <f>Combined!P4</f>
        <v>20748</v>
      </c>
      <c r="I4" s="100">
        <f>Combined!R4</f>
        <v>1729</v>
      </c>
      <c r="J4" s="100">
        <f>Combined!T4</f>
        <v>865</v>
      </c>
      <c r="K4" s="100">
        <f>Combined!V4</f>
        <v>798</v>
      </c>
      <c r="L4" s="100">
        <f>Combined!X4</f>
        <v>399</v>
      </c>
      <c r="M4" s="104"/>
    </row>
    <row r="5" spans="1:14" ht="18" thickBot="1" x14ac:dyDescent="0.45">
      <c r="A5" s="108"/>
      <c r="B5" s="98">
        <v>2</v>
      </c>
      <c r="C5" s="101">
        <f>Combined!D5</f>
        <v>40034</v>
      </c>
      <c r="D5" s="101">
        <f>Combined!F5</f>
        <v>3337</v>
      </c>
      <c r="E5" s="101">
        <f>Combined!H5</f>
        <v>1669</v>
      </c>
      <c r="F5" s="101">
        <f>Combined!J5</f>
        <v>1540</v>
      </c>
      <c r="G5" s="101">
        <f>Combined!L5</f>
        <v>770</v>
      </c>
      <c r="H5" s="101">
        <f>Combined!P5</f>
        <v>28132</v>
      </c>
      <c r="I5" s="101">
        <f>Combined!R5</f>
        <v>2345</v>
      </c>
      <c r="J5" s="101">
        <f>Combined!T5</f>
        <v>1173</v>
      </c>
      <c r="K5" s="101">
        <f>Combined!V5</f>
        <v>1082</v>
      </c>
      <c r="L5" s="101">
        <f>Combined!X5</f>
        <v>541</v>
      </c>
      <c r="M5" s="104"/>
    </row>
    <row r="6" spans="1:14" ht="18" thickBot="1" x14ac:dyDescent="0.45">
      <c r="A6" s="108"/>
      <c r="B6" s="99">
        <v>3</v>
      </c>
      <c r="C6" s="100">
        <f>Combined!D6</f>
        <v>50542</v>
      </c>
      <c r="D6" s="100">
        <f>Combined!F6</f>
        <v>4212</v>
      </c>
      <c r="E6" s="100">
        <f>Combined!H6</f>
        <v>2106</v>
      </c>
      <c r="F6" s="100">
        <f>Combined!J6</f>
        <v>1944</v>
      </c>
      <c r="G6" s="100">
        <f>Combined!L6</f>
        <v>972</v>
      </c>
      <c r="H6" s="100">
        <f>Combined!P6</f>
        <v>35516</v>
      </c>
      <c r="I6" s="100">
        <f>Combined!R6</f>
        <v>2960</v>
      </c>
      <c r="J6" s="100">
        <f>Combined!T6</f>
        <v>1480</v>
      </c>
      <c r="K6" s="100">
        <f>Combined!V6</f>
        <v>1366</v>
      </c>
      <c r="L6" s="100">
        <f>Combined!X6</f>
        <v>683</v>
      </c>
      <c r="M6" s="104"/>
    </row>
    <row r="7" spans="1:14" ht="18" thickBot="1" x14ac:dyDescent="0.45">
      <c r="A7" s="108"/>
      <c r="B7" s="98">
        <v>4</v>
      </c>
      <c r="C7" s="101">
        <f>Combined!D7</f>
        <v>61050</v>
      </c>
      <c r="D7" s="101">
        <f>Combined!F7</f>
        <v>5088</v>
      </c>
      <c r="E7" s="101">
        <f>Combined!H7</f>
        <v>2544</v>
      </c>
      <c r="F7" s="101">
        <f>Combined!J7</f>
        <v>2349</v>
      </c>
      <c r="G7" s="101">
        <f>Combined!L7</f>
        <v>1175</v>
      </c>
      <c r="H7" s="101">
        <f>Combined!P7</f>
        <v>42900</v>
      </c>
      <c r="I7" s="101">
        <f>Combined!R7</f>
        <v>3575</v>
      </c>
      <c r="J7" s="101">
        <f>Combined!T7</f>
        <v>1788</v>
      </c>
      <c r="K7" s="101">
        <f>Combined!V7</f>
        <v>1650</v>
      </c>
      <c r="L7" s="101">
        <f>Combined!X7</f>
        <v>825</v>
      </c>
      <c r="M7" s="104"/>
    </row>
    <row r="8" spans="1:14" ht="18" thickBot="1" x14ac:dyDescent="0.45">
      <c r="A8" s="108"/>
      <c r="B8" s="99">
        <v>5</v>
      </c>
      <c r="C8" s="100">
        <f>Combined!D8</f>
        <v>71558</v>
      </c>
      <c r="D8" s="100">
        <f>Combined!F8</f>
        <v>5964</v>
      </c>
      <c r="E8" s="100">
        <f>Combined!H8</f>
        <v>2982</v>
      </c>
      <c r="F8" s="100">
        <f>Combined!J8</f>
        <v>2753</v>
      </c>
      <c r="G8" s="100">
        <f>Combined!L8</f>
        <v>1377</v>
      </c>
      <c r="H8" s="100">
        <f>Combined!P8</f>
        <v>50284</v>
      </c>
      <c r="I8" s="100">
        <f>Combined!R8</f>
        <v>4191</v>
      </c>
      <c r="J8" s="100">
        <f>Combined!T8</f>
        <v>2096</v>
      </c>
      <c r="K8" s="100">
        <f>Combined!V8</f>
        <v>1934</v>
      </c>
      <c r="L8" s="100">
        <f>Combined!X8</f>
        <v>967</v>
      </c>
      <c r="M8" s="104"/>
    </row>
    <row r="9" spans="1:14" ht="18" thickBot="1" x14ac:dyDescent="0.45">
      <c r="A9" s="108"/>
      <c r="B9" s="98">
        <v>6</v>
      </c>
      <c r="C9" s="101">
        <f>Combined!D9</f>
        <v>82066</v>
      </c>
      <c r="D9" s="101">
        <f>Combined!F9</f>
        <v>6839</v>
      </c>
      <c r="E9" s="101">
        <f>Combined!H9</f>
        <v>3420</v>
      </c>
      <c r="F9" s="101">
        <f>Combined!J9</f>
        <v>3157</v>
      </c>
      <c r="G9" s="101">
        <f>Combined!L9</f>
        <v>1579</v>
      </c>
      <c r="H9" s="101">
        <f>Combined!P9</f>
        <v>57668</v>
      </c>
      <c r="I9" s="101">
        <f>Combined!R9</f>
        <v>4806</v>
      </c>
      <c r="J9" s="101">
        <f>Combined!T9</f>
        <v>2403</v>
      </c>
      <c r="K9" s="101">
        <f>Combined!V9</f>
        <v>2218</v>
      </c>
      <c r="L9" s="101">
        <f>Combined!X9</f>
        <v>1109</v>
      </c>
      <c r="M9" s="104"/>
    </row>
    <row r="10" spans="1:14" ht="18" thickBot="1" x14ac:dyDescent="0.45">
      <c r="A10" s="108"/>
      <c r="B10" s="99">
        <v>7</v>
      </c>
      <c r="C10" s="100">
        <f>Combined!D10</f>
        <v>92574</v>
      </c>
      <c r="D10" s="100">
        <f>Combined!F10</f>
        <v>7715</v>
      </c>
      <c r="E10" s="100">
        <f>Combined!H10</f>
        <v>3858</v>
      </c>
      <c r="F10" s="100">
        <f>Combined!J10</f>
        <v>3561</v>
      </c>
      <c r="G10" s="100">
        <f>Combined!L10</f>
        <v>1781</v>
      </c>
      <c r="H10" s="100">
        <f>Combined!P10</f>
        <v>65052</v>
      </c>
      <c r="I10" s="100">
        <f>Combined!R10</f>
        <v>5421</v>
      </c>
      <c r="J10" s="100">
        <f>Combined!T10</f>
        <v>2711</v>
      </c>
      <c r="K10" s="100">
        <f>Combined!V10</f>
        <v>2502</v>
      </c>
      <c r="L10" s="100">
        <f>Combined!X10</f>
        <v>1251</v>
      </c>
      <c r="M10" s="104"/>
    </row>
    <row r="11" spans="1:14" ht="18" thickBot="1" x14ac:dyDescent="0.45">
      <c r="A11" s="108"/>
      <c r="B11" s="98">
        <v>8</v>
      </c>
      <c r="C11" s="101">
        <f>Combined!D11</f>
        <v>103082</v>
      </c>
      <c r="D11" s="101">
        <f>Combined!F11</f>
        <v>8591</v>
      </c>
      <c r="E11" s="101">
        <f>Combined!H11</f>
        <v>4296</v>
      </c>
      <c r="F11" s="101">
        <f>Combined!J11</f>
        <v>3965</v>
      </c>
      <c r="G11" s="101">
        <f>Combined!L11</f>
        <v>1983</v>
      </c>
      <c r="H11" s="101">
        <f>Combined!P11</f>
        <v>72436</v>
      </c>
      <c r="I11" s="101">
        <f>Combined!R11</f>
        <v>6037</v>
      </c>
      <c r="J11" s="101">
        <f>Combined!T11</f>
        <v>3019</v>
      </c>
      <c r="K11" s="101">
        <f>Combined!V11</f>
        <v>2786</v>
      </c>
      <c r="L11" s="101">
        <f>Combined!X11</f>
        <v>1393</v>
      </c>
      <c r="M11" s="104"/>
    </row>
    <row r="12" spans="1:14" ht="18" thickBot="1" x14ac:dyDescent="0.45">
      <c r="A12" s="108"/>
      <c r="B12" s="99">
        <v>9</v>
      </c>
      <c r="C12" s="100">
        <f>Combined!D12</f>
        <v>113590</v>
      </c>
      <c r="D12" s="100">
        <f>Combined!F12</f>
        <v>9467</v>
      </c>
      <c r="E12" s="100">
        <f>Combined!H12</f>
        <v>4734</v>
      </c>
      <c r="F12" s="100">
        <f>Combined!J12</f>
        <v>4370</v>
      </c>
      <c r="G12" s="100">
        <f>Combined!L12</f>
        <v>2186</v>
      </c>
      <c r="H12" s="100">
        <f>Combined!P12</f>
        <v>79820</v>
      </c>
      <c r="I12" s="100">
        <f>Combined!R12</f>
        <v>6653</v>
      </c>
      <c r="J12" s="100">
        <f>Combined!T12</f>
        <v>3327</v>
      </c>
      <c r="K12" s="100">
        <f>Combined!V12</f>
        <v>3070</v>
      </c>
      <c r="L12" s="100">
        <f>Combined!X12</f>
        <v>1535</v>
      </c>
      <c r="M12" s="104"/>
    </row>
    <row r="13" spans="1:14" ht="18" thickBot="1" x14ac:dyDescent="0.45">
      <c r="A13" s="108"/>
      <c r="B13" s="98">
        <v>10</v>
      </c>
      <c r="C13" s="101">
        <f>Combined!D13</f>
        <v>124098</v>
      </c>
      <c r="D13" s="101">
        <f>Combined!F13</f>
        <v>10343</v>
      </c>
      <c r="E13" s="101">
        <f>Combined!H13</f>
        <v>5172</v>
      </c>
      <c r="F13" s="101">
        <f>Combined!J13</f>
        <v>4775</v>
      </c>
      <c r="G13" s="101">
        <f>Combined!L13</f>
        <v>2389</v>
      </c>
      <c r="H13" s="101">
        <f>Combined!P13</f>
        <v>87204</v>
      </c>
      <c r="I13" s="101">
        <f>Combined!R13</f>
        <v>7269</v>
      </c>
      <c r="J13" s="101">
        <f>Combined!T13</f>
        <v>3635</v>
      </c>
      <c r="K13" s="101">
        <f>Combined!V13</f>
        <v>3354</v>
      </c>
      <c r="L13" s="101">
        <f>Combined!X13</f>
        <v>1677</v>
      </c>
      <c r="M13" s="104"/>
      <c r="N13" s="42"/>
    </row>
    <row r="14" spans="1:14" ht="18" thickBot="1" x14ac:dyDescent="0.45">
      <c r="A14" s="108"/>
      <c r="B14" s="99">
        <v>11</v>
      </c>
      <c r="C14" s="100">
        <f>Combined!D14</f>
        <v>134606</v>
      </c>
      <c r="D14" s="100">
        <f>Combined!F14</f>
        <v>11219</v>
      </c>
      <c r="E14" s="100">
        <f>Combined!H14</f>
        <v>5610</v>
      </c>
      <c r="F14" s="100">
        <f>Combined!J14</f>
        <v>5180</v>
      </c>
      <c r="G14" s="100">
        <f>Combined!L14</f>
        <v>2592</v>
      </c>
      <c r="H14" s="100">
        <f>Combined!P14</f>
        <v>94588</v>
      </c>
      <c r="I14" s="100">
        <f>Combined!R14</f>
        <v>7885</v>
      </c>
      <c r="J14" s="100">
        <f>Combined!T14</f>
        <v>3943</v>
      </c>
      <c r="K14" s="100">
        <f>Combined!V14</f>
        <v>3638</v>
      </c>
      <c r="L14" s="100">
        <f>Combined!X14</f>
        <v>1819</v>
      </c>
      <c r="M14" s="104"/>
      <c r="N14" s="42"/>
    </row>
    <row r="15" spans="1:14" ht="18" thickBot="1" x14ac:dyDescent="0.45">
      <c r="A15" s="108"/>
      <c r="B15" s="98">
        <v>12</v>
      </c>
      <c r="C15" s="101">
        <f>Combined!D15</f>
        <v>145114</v>
      </c>
      <c r="D15" s="101">
        <f>Combined!F15</f>
        <v>12095</v>
      </c>
      <c r="E15" s="101">
        <f>Combined!H15</f>
        <v>6048</v>
      </c>
      <c r="F15" s="101">
        <f>Combined!J15</f>
        <v>5585</v>
      </c>
      <c r="G15" s="101">
        <f>Combined!L15</f>
        <v>2795</v>
      </c>
      <c r="H15" s="101">
        <f>Combined!P15</f>
        <v>101972</v>
      </c>
      <c r="I15" s="101">
        <f>Combined!R15</f>
        <v>8501</v>
      </c>
      <c r="J15" s="101">
        <f>Combined!T15</f>
        <v>4251</v>
      </c>
      <c r="K15" s="101">
        <f>Combined!V15</f>
        <v>3922</v>
      </c>
      <c r="L15" s="101">
        <f>Combined!X15</f>
        <v>1961</v>
      </c>
      <c r="M15" s="104"/>
      <c r="N15" s="42"/>
    </row>
    <row r="16" spans="1:14" ht="18" thickBot="1" x14ac:dyDescent="0.45">
      <c r="A16" s="108"/>
      <c r="B16" s="99">
        <v>13</v>
      </c>
      <c r="C16" s="100">
        <f>Combined!D16</f>
        <v>155622</v>
      </c>
      <c r="D16" s="100">
        <f>Combined!F16</f>
        <v>12971</v>
      </c>
      <c r="E16" s="100">
        <f>Combined!H16</f>
        <v>6486</v>
      </c>
      <c r="F16" s="100">
        <f>Combined!J16</f>
        <v>5990</v>
      </c>
      <c r="G16" s="100">
        <f>Combined!L16</f>
        <v>2998</v>
      </c>
      <c r="H16" s="100">
        <f>Combined!P16</f>
        <v>109356</v>
      </c>
      <c r="I16" s="100">
        <f>Combined!R16</f>
        <v>9117</v>
      </c>
      <c r="J16" s="100">
        <f>Combined!T16</f>
        <v>4559</v>
      </c>
      <c r="K16" s="100">
        <f>Combined!V16</f>
        <v>4206</v>
      </c>
      <c r="L16" s="100">
        <f>Combined!X16</f>
        <v>2103</v>
      </c>
      <c r="M16" s="104"/>
      <c r="N16" s="42"/>
    </row>
    <row r="17" spans="1:14" ht="18" thickBot="1" x14ac:dyDescent="0.45">
      <c r="A17" s="108"/>
      <c r="B17" s="98">
        <v>14</v>
      </c>
      <c r="C17" s="101">
        <f>Combined!D17</f>
        <v>166130</v>
      </c>
      <c r="D17" s="101">
        <f>Combined!F17</f>
        <v>13847</v>
      </c>
      <c r="E17" s="101">
        <f>Combined!H17</f>
        <v>6924</v>
      </c>
      <c r="F17" s="101">
        <f>Combined!J17</f>
        <v>6395</v>
      </c>
      <c r="G17" s="101">
        <f>Combined!L17</f>
        <v>3201</v>
      </c>
      <c r="H17" s="101">
        <f>Combined!P17</f>
        <v>116740</v>
      </c>
      <c r="I17" s="101">
        <f>Combined!R17</f>
        <v>9733</v>
      </c>
      <c r="J17" s="101">
        <f>Combined!T17</f>
        <v>4867</v>
      </c>
      <c r="K17" s="101">
        <f>Combined!V17</f>
        <v>4490</v>
      </c>
      <c r="L17" s="101">
        <f>Combined!X17</f>
        <v>2245</v>
      </c>
      <c r="M17" s="104"/>
      <c r="N17" s="42"/>
    </row>
    <row r="18" spans="1:14" ht="18" thickBot="1" x14ac:dyDescent="0.45">
      <c r="A18" s="108"/>
      <c r="B18" s="99">
        <v>15</v>
      </c>
      <c r="C18" s="100">
        <f>Combined!D18</f>
        <v>176638</v>
      </c>
      <c r="D18" s="100">
        <f>Combined!F18</f>
        <v>14723</v>
      </c>
      <c r="E18" s="100">
        <f>Combined!H18</f>
        <v>7362</v>
      </c>
      <c r="F18" s="100">
        <f>Combined!J18</f>
        <v>6800</v>
      </c>
      <c r="G18" s="100">
        <f>Combined!L18</f>
        <v>3404</v>
      </c>
      <c r="H18" s="100">
        <f>Combined!P18</f>
        <v>124124</v>
      </c>
      <c r="I18" s="100">
        <f>Combined!R18</f>
        <v>10349</v>
      </c>
      <c r="J18" s="100">
        <f>Combined!T18</f>
        <v>5175</v>
      </c>
      <c r="K18" s="100">
        <f>Combined!V18</f>
        <v>4774</v>
      </c>
      <c r="L18" s="100">
        <f>Combined!X18</f>
        <v>2387</v>
      </c>
      <c r="M18" s="104"/>
      <c r="N18" s="42"/>
    </row>
    <row r="19" spans="1:14" ht="18" thickBot="1" x14ac:dyDescent="0.45">
      <c r="A19" s="108"/>
      <c r="B19" s="98">
        <v>16</v>
      </c>
      <c r="C19" s="101">
        <f>Combined!D19</f>
        <v>187146</v>
      </c>
      <c r="D19" s="101">
        <f>Combined!F19</f>
        <v>15599</v>
      </c>
      <c r="E19" s="101">
        <f>Combined!H19</f>
        <v>7800</v>
      </c>
      <c r="F19" s="101">
        <f>Combined!J19</f>
        <v>7205</v>
      </c>
      <c r="G19" s="101">
        <f>Combined!L19</f>
        <v>3607</v>
      </c>
      <c r="H19" s="101">
        <f>Combined!P19</f>
        <v>131508</v>
      </c>
      <c r="I19" s="101">
        <f>Combined!R19</f>
        <v>10965</v>
      </c>
      <c r="J19" s="101">
        <f>Combined!T19</f>
        <v>5483</v>
      </c>
      <c r="K19" s="101">
        <f>Combined!V19</f>
        <v>5058</v>
      </c>
      <c r="L19" s="101">
        <f>Combined!X19</f>
        <v>2529</v>
      </c>
      <c r="M19" s="104"/>
      <c r="N19" s="42"/>
    </row>
    <row r="20" spans="1:14" ht="18" thickBot="1" x14ac:dyDescent="0.45">
      <c r="A20" s="108"/>
      <c r="B20" s="99">
        <v>17</v>
      </c>
      <c r="C20" s="100">
        <f>Combined!D20</f>
        <v>197654</v>
      </c>
      <c r="D20" s="100">
        <f>Combined!F20</f>
        <v>16475</v>
      </c>
      <c r="E20" s="100">
        <f>Combined!H20</f>
        <v>8238</v>
      </c>
      <c r="F20" s="100">
        <f>Combined!J20</f>
        <v>7610</v>
      </c>
      <c r="G20" s="100">
        <f>Combined!L20</f>
        <v>3810</v>
      </c>
      <c r="H20" s="100">
        <f>Combined!P20</f>
        <v>138892</v>
      </c>
      <c r="I20" s="100">
        <f>Combined!R20</f>
        <v>11581</v>
      </c>
      <c r="J20" s="100">
        <f>Combined!T20</f>
        <v>5791</v>
      </c>
      <c r="K20" s="100">
        <f>Combined!V20</f>
        <v>5342</v>
      </c>
      <c r="L20" s="100">
        <f>Combined!X20</f>
        <v>2671</v>
      </c>
      <c r="M20" s="104"/>
      <c r="N20" s="42"/>
    </row>
    <row r="21" spans="1:14" ht="18" thickBot="1" x14ac:dyDescent="0.45">
      <c r="A21" s="108"/>
      <c r="B21" s="98">
        <v>18</v>
      </c>
      <c r="C21" s="101">
        <f>Combined!D21</f>
        <v>208162</v>
      </c>
      <c r="D21" s="101">
        <f>Combined!F21</f>
        <v>17351</v>
      </c>
      <c r="E21" s="101">
        <f>Combined!H21</f>
        <v>8676</v>
      </c>
      <c r="F21" s="101">
        <f>Combined!J21</f>
        <v>8015</v>
      </c>
      <c r="G21" s="101">
        <f>Combined!L21</f>
        <v>4013</v>
      </c>
      <c r="H21" s="101">
        <f>Combined!P21</f>
        <v>146276</v>
      </c>
      <c r="I21" s="101">
        <f>Combined!R21</f>
        <v>12197</v>
      </c>
      <c r="J21" s="101">
        <f>Combined!T21</f>
        <v>6099</v>
      </c>
      <c r="K21" s="101">
        <f>Combined!V21</f>
        <v>5626</v>
      </c>
      <c r="L21" s="101">
        <f>Combined!X21</f>
        <v>2813</v>
      </c>
      <c r="M21" s="104"/>
      <c r="N21" s="42"/>
    </row>
    <row r="22" spans="1:14" ht="18" thickBot="1" x14ac:dyDescent="0.45">
      <c r="A22" s="108"/>
      <c r="B22" s="99">
        <v>19</v>
      </c>
      <c r="C22" s="100">
        <f>Combined!D22</f>
        <v>218670</v>
      </c>
      <c r="D22" s="100">
        <f>Combined!F22</f>
        <v>18227</v>
      </c>
      <c r="E22" s="100">
        <f>Combined!H22</f>
        <v>9114</v>
      </c>
      <c r="F22" s="100">
        <f>Combined!J22</f>
        <v>8420</v>
      </c>
      <c r="G22" s="100">
        <f>Combined!L22</f>
        <v>4216</v>
      </c>
      <c r="H22" s="100">
        <f>Combined!P22</f>
        <v>153660</v>
      </c>
      <c r="I22" s="100">
        <f>Combined!R22</f>
        <v>12813</v>
      </c>
      <c r="J22" s="100">
        <f>Combined!T22</f>
        <v>6407</v>
      </c>
      <c r="K22" s="100">
        <f>Combined!V22</f>
        <v>5910</v>
      </c>
      <c r="L22" s="100">
        <f>Combined!X22</f>
        <v>2955</v>
      </c>
      <c r="M22" s="104"/>
      <c r="N22" s="42"/>
    </row>
    <row r="23" spans="1:14" ht="18" thickBot="1" x14ac:dyDescent="0.45">
      <c r="A23" s="108"/>
      <c r="B23" s="77">
        <v>20</v>
      </c>
      <c r="C23" s="101">
        <f>Combined!D23</f>
        <v>229178</v>
      </c>
      <c r="D23" s="101">
        <f>Combined!F23</f>
        <v>19103</v>
      </c>
      <c r="E23" s="101">
        <f>Combined!H23</f>
        <v>9552</v>
      </c>
      <c r="F23" s="101">
        <f>Combined!J23</f>
        <v>8825</v>
      </c>
      <c r="G23" s="101">
        <f>Combined!L23</f>
        <v>4419</v>
      </c>
      <c r="H23" s="101">
        <f>Combined!P23</f>
        <v>161044</v>
      </c>
      <c r="I23" s="101">
        <f>Combined!R23</f>
        <v>13429</v>
      </c>
      <c r="J23" s="101">
        <f>Combined!T23</f>
        <v>6715</v>
      </c>
      <c r="K23" s="101">
        <f>Combined!V23</f>
        <v>6194</v>
      </c>
      <c r="L23" s="101">
        <f>Combined!X23</f>
        <v>3097</v>
      </c>
      <c r="M23" s="104"/>
      <c r="N23" s="42"/>
    </row>
    <row r="24" spans="1:14" ht="60.6" customHeight="1" thickBot="1" x14ac:dyDescent="0.45">
      <c r="A24" s="108"/>
      <c r="B24" s="78" t="s">
        <v>14</v>
      </c>
      <c r="C24" s="87">
        <v>10508</v>
      </c>
      <c r="D24" s="88">
        <v>876</v>
      </c>
      <c r="E24" s="88">
        <v>438</v>
      </c>
      <c r="F24" s="88">
        <v>405</v>
      </c>
      <c r="G24" s="88">
        <v>203</v>
      </c>
      <c r="H24" s="89">
        <v>7384</v>
      </c>
      <c r="I24" s="90">
        <v>616</v>
      </c>
      <c r="J24" s="90">
        <v>308</v>
      </c>
      <c r="K24" s="90">
        <v>284</v>
      </c>
      <c r="L24" s="90">
        <v>142</v>
      </c>
      <c r="M24" s="104"/>
    </row>
    <row r="25" spans="1:14" x14ac:dyDescent="0.4">
      <c r="A25" s="108"/>
      <c r="B25" s="1" t="s">
        <v>48</v>
      </c>
      <c r="L25" s="21"/>
      <c r="M25" s="104"/>
    </row>
    <row r="26" spans="1:14" x14ac:dyDescent="0.4">
      <c r="A26" s="108"/>
      <c r="B26" s="1" t="s">
        <v>49</v>
      </c>
      <c r="M26" s="104"/>
    </row>
    <row r="27" spans="1:14" ht="18" thickBot="1" x14ac:dyDescent="0.45">
      <c r="A27" s="109"/>
      <c r="B27" s="111"/>
      <c r="C27" s="105"/>
      <c r="D27" s="105"/>
      <c r="E27" s="105"/>
      <c r="F27" s="105"/>
      <c r="G27" s="105"/>
      <c r="H27" s="105"/>
      <c r="I27" s="105"/>
      <c r="J27" s="255"/>
      <c r="K27" s="272" t="s">
        <v>69</v>
      </c>
      <c r="L27" s="105"/>
      <c r="M27" s="106"/>
    </row>
    <row r="29" spans="1:14" x14ac:dyDescent="0.4">
      <c r="J29" s="43"/>
    </row>
  </sheetData>
  <mergeCells count="1">
    <mergeCell ref="B2:B3"/>
  </mergeCells>
  <printOptions horizontalCentered="1" verticalCentered="1"/>
  <pageMargins left="0.7" right="0.7" top="0.75" bottom="0.75" header="0.3" footer="0.3"/>
  <pageSetup scale="7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D569D2EDEF3346B95B2D6A746D3176" ma:contentTypeVersion="22" ma:contentTypeDescription="Create a new document." ma:contentTypeScope="" ma:versionID="43ed09f3e8ec1df590dbfdcc5fd07e68">
  <xsd:schema xmlns:xsd="http://www.w3.org/2001/XMLSchema" xmlns:xs="http://www.w3.org/2001/XMLSchema" xmlns:p="http://schemas.microsoft.com/office/2006/metadata/properties" xmlns:ns1="http://schemas.microsoft.com/sharepoint/v3" xmlns:ns2="9e4cabb6-9fe9-42bc-b1ae-c7adb594831f" xmlns:ns3="1c5bf202-a4ba-4ab3-960e-9dcd79c87b16" targetNamespace="http://schemas.microsoft.com/office/2006/metadata/properties" ma:root="true" ma:fieldsID="a0ebe4cca5a4865ec994a3a85cddb097" ns1:_="" ns2:_="" ns3:_="">
    <xsd:import namespace="http://schemas.microsoft.com/sharepoint/v3"/>
    <xsd:import namespace="9e4cabb6-9fe9-42bc-b1ae-c7adb594831f"/>
    <xsd:import namespace="1c5bf202-a4ba-4ab3-960e-9dcd79c87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PublicPostedLink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cabb6-9fe9-42bc-b1ae-c7adb59483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e55ebf-ce39-421f-9c67-0763495493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ublicPostedLink" ma:index="28" ma:displayName="Public Posted Link" ma:default="No" ma:format="RadioButtons" ma:internalName="PublicPostedLink">
      <xsd:simpleType>
        <xsd:restriction base="dms:Choice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bf202-a4ba-4ab3-960e-9dcd79c87b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1b0c75d-b296-44dd-83a8-2034f6125776}" ma:internalName="TaxCatchAll" ma:showField="CatchAllData" ma:web="1c5bf202-a4ba-4ab3-960e-9dcd79c87b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1c5bf202-a4ba-4ab3-960e-9dcd79c87b16" xsi:nil="true"/>
    <_ip_UnifiedCompliancePolicyProperties xmlns="http://schemas.microsoft.com/sharepoint/v3" xsi:nil="true"/>
    <lcf76f155ced4ddcb4097134ff3c332f xmlns="9e4cabb6-9fe9-42bc-b1ae-c7adb594831f">
      <Terms xmlns="http://schemas.microsoft.com/office/infopath/2007/PartnerControls"/>
    </lcf76f155ced4ddcb4097134ff3c332f>
    <PublicPostedLink xmlns="9e4cabb6-9fe9-42bc-b1ae-c7adb594831f">No</PublicPostedLink>
  </documentManagement>
</p:properties>
</file>

<file path=customXml/itemProps1.xml><?xml version="1.0" encoding="utf-8"?>
<ds:datastoreItem xmlns:ds="http://schemas.openxmlformats.org/officeDocument/2006/customXml" ds:itemID="{28D50F99-682B-46C9-87BD-DC7AE196A3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BAAEAF-D280-4F8C-A06C-F17318DEF8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e4cabb6-9fe9-42bc-b1ae-c7adb594831f"/>
    <ds:schemaRef ds:uri="1c5bf202-a4ba-4ab3-960e-9dcd79c87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267FEE-82BB-4B6F-BC26-470AFF390764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1c5bf202-a4ba-4ab3-960e-9dcd79c87b16"/>
    <ds:schemaRef ds:uri="http://schemas.openxmlformats.org/package/2006/metadata/core-properties"/>
    <ds:schemaRef ds:uri="http://schemas.microsoft.com/sharepoint/v3"/>
    <ds:schemaRef ds:uri="http://purl.org/dc/terms/"/>
    <ds:schemaRef ds:uri="9e4cabb6-9fe9-42bc-b1ae-c7adb594831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Combined</vt:lpstr>
      <vt:lpstr>Error Prone</vt:lpstr>
      <vt:lpstr>Income Eligibility Guidelines</vt:lpstr>
    </vt:vector>
  </TitlesOfParts>
  <Manager/>
  <Company>Utah State Board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Isabella Paz.Baldrich</dc:creator>
  <cp:keywords/>
  <dc:description/>
  <cp:lastModifiedBy>Julie Munford</cp:lastModifiedBy>
  <cp:revision/>
  <cp:lastPrinted>2026-07-28T17:56:22Z</cp:lastPrinted>
  <dcterms:created xsi:type="dcterms:W3CDTF">2025-03-14T14:21:01Z</dcterms:created>
  <dcterms:modified xsi:type="dcterms:W3CDTF">2026-07-28T18:12:10Z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0x01010071D569D2EDEF3346B95B2D6A746D3176</vt:lpwstr>
  </property>
  <property fmtid="{D5CDD505-2E9C-101B-9397-08002B2CF9AE}" pid="3" name="MediaServiceImageTags">
    <vt:lpwstr/>
  </property>
</Properties>
</file>